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e8ed79bf9ce60f42/☆印鑑、事務関係/PG請求書/外注用指定請求書　原本/指定請求書HP用/"/>
    </mc:Choice>
  </mc:AlternateContent>
  <xr:revisionPtr revIDLastSave="1094" documentId="13_ncr:1_{61F054CA-D93F-41B6-B729-814A8F9743F9}" xr6:coauthVersionLast="47" xr6:coauthVersionMax="47" xr10:uidLastSave="{7FEF632E-4AD7-4890-A458-B678895868BA}"/>
  <bookViews>
    <workbookView xWindow="-108" yWindow="-108" windowWidth="23256" windowHeight="12456" xr2:uid="{00000000-000D-0000-FFFF-FFFF00000000}"/>
  </bookViews>
  <sheets>
    <sheet name="見本　表紙" sheetId="14" r:id="rId1"/>
    <sheet name="見本　注文書がある現場（A様式）" sheetId="3" r:id="rId2"/>
    <sheet name="見本　注文書をもらっていない全ての現場（B様式表紙）" sheetId="10" r:id="rId3"/>
    <sheet name="見本　（B様式内訳書4ページあり）" sheetId="12" r:id="rId4"/>
    <sheet name="出来高の出し方" sheetId="11" r:id="rId5"/>
  </sheets>
  <definedNames>
    <definedName name="_xlnm.Print_Area" localSheetId="3">'見本　（B様式内訳書4ページあり）'!$A$1:$W$28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4" l="1"/>
  <c r="E5" i="14"/>
  <c r="E7" i="14" s="1"/>
  <c r="E9" i="14" s="1"/>
  <c r="L14" i="14"/>
  <c r="M109" i="12" l="1"/>
  <c r="M108" i="12"/>
  <c r="M107" i="12"/>
  <c r="M106" i="12"/>
  <c r="M105" i="12"/>
  <c r="M104" i="12"/>
  <c r="M103" i="12"/>
  <c r="M102" i="12"/>
  <c r="M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110" i="12" s="1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82" i="12" s="1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54" i="12" s="1"/>
  <c r="M37" i="12"/>
  <c r="M36" i="12"/>
  <c r="M35" i="12"/>
  <c r="M34" i="12"/>
  <c r="M33" i="12"/>
  <c r="M32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I37" i="11"/>
  <c r="G37" i="11"/>
  <c r="E37" i="11"/>
  <c r="C37" i="11"/>
  <c r="I31" i="11"/>
  <c r="G31" i="11"/>
  <c r="E31" i="11"/>
  <c r="C31" i="11"/>
  <c r="I24" i="11"/>
  <c r="G24" i="11"/>
  <c r="E24" i="11"/>
  <c r="I17" i="11"/>
  <c r="G17" i="11"/>
  <c r="E17" i="11"/>
  <c r="C17" i="11"/>
  <c r="I9" i="11"/>
  <c r="I43" i="11" s="1"/>
  <c r="G9" i="11"/>
  <c r="E9" i="11"/>
  <c r="C9" i="11"/>
  <c r="O23" i="3"/>
  <c r="I20" i="3"/>
  <c r="F20" i="3"/>
  <c r="R19" i="3"/>
  <c r="S19" i="3" s="1"/>
  <c r="U19" i="3" s="1"/>
  <c r="P19" i="3"/>
  <c r="N19" i="3"/>
  <c r="R18" i="3"/>
  <c r="S18" i="3" s="1"/>
  <c r="U18" i="3" s="1"/>
  <c r="P18" i="3"/>
  <c r="N18" i="3"/>
  <c r="R17" i="3"/>
  <c r="S17" i="3" s="1"/>
  <c r="U17" i="3" s="1"/>
  <c r="P17" i="3"/>
  <c r="N17" i="3"/>
  <c r="R16" i="3"/>
  <c r="S16" i="3" s="1"/>
  <c r="U16" i="3" s="1"/>
  <c r="P16" i="3"/>
  <c r="N16" i="3"/>
  <c r="R15" i="3"/>
  <c r="S15" i="3" s="1"/>
  <c r="P15" i="3"/>
  <c r="N15" i="3"/>
  <c r="M26" i="12" l="1"/>
  <c r="P20" i="3"/>
  <c r="N20" i="3"/>
  <c r="C43" i="11"/>
  <c r="S20" i="3"/>
  <c r="E43" i="11"/>
  <c r="G43" i="11"/>
  <c r="U15" i="3"/>
  <c r="U20" i="3" s="1"/>
  <c r="N18" i="10" l="1"/>
  <c r="N19" i="10"/>
  <c r="N20" i="10"/>
  <c r="N21" i="10"/>
  <c r="N22" i="10"/>
  <c r="N23" i="10"/>
  <c r="N24" i="10"/>
  <c r="N17" i="10" l="1"/>
  <c r="N16" i="10"/>
  <c r="N15" i="10"/>
  <c r="N25" i="10" l="1"/>
  <c r="D6" i="10" s="1"/>
  <c r="O24" i="3" l="1"/>
  <c r="O25" i="3"/>
  <c r="O26" i="3"/>
  <c r="O27" i="3" l="1"/>
  <c r="E6" i="3" l="1"/>
</calcChain>
</file>

<file path=xl/sharedStrings.xml><?xml version="1.0" encoding="utf-8"?>
<sst xmlns="http://schemas.openxmlformats.org/spreadsheetml/2006/main" count="204" uniqueCount="129">
  <si>
    <t>株式会社プログラス　</t>
    <rPh sb="0" eb="2">
      <t>カブシキ</t>
    </rPh>
    <rPh sb="2" eb="4">
      <t>カイシャ</t>
    </rPh>
    <phoneticPr fontId="1"/>
  </si>
  <si>
    <t>御中</t>
    <rPh sb="0" eb="2">
      <t>オンチュウ</t>
    </rPh>
    <phoneticPr fontId="1"/>
  </si>
  <si>
    <t>支店</t>
    <rPh sb="0" eb="2">
      <t>シテン</t>
    </rPh>
    <phoneticPr fontId="1"/>
  </si>
  <si>
    <t>漢字</t>
    <rPh sb="0" eb="2">
      <t>カンジ</t>
    </rPh>
    <phoneticPr fontId="1"/>
  </si>
  <si>
    <t>￥</t>
    <phoneticPr fontId="1"/>
  </si>
  <si>
    <t>現　　場　　名</t>
    <rPh sb="0" eb="1">
      <t>ゲン</t>
    </rPh>
    <rPh sb="3" eb="4">
      <t>バ</t>
    </rPh>
    <rPh sb="6" eb="7">
      <t>メイ</t>
    </rPh>
    <phoneticPr fontId="1"/>
  </si>
  <si>
    <t>№</t>
    <phoneticPr fontId="1"/>
  </si>
  <si>
    <t>株式会社プログラス</t>
    <rPh sb="0" eb="2">
      <t>カブシキ</t>
    </rPh>
    <rPh sb="2" eb="4">
      <t>カイシャ</t>
    </rPh>
    <phoneticPr fontId="1"/>
  </si>
  <si>
    <t>請求内訳</t>
    <rPh sb="0" eb="2">
      <t>セイキュウ</t>
    </rPh>
    <rPh sb="2" eb="4">
      <t>ウチワケ</t>
    </rPh>
    <phoneticPr fontId="1"/>
  </si>
  <si>
    <t>御中</t>
    <rPh sb="0" eb="2">
      <t>オンチュウ</t>
    </rPh>
    <phoneticPr fontId="1"/>
  </si>
  <si>
    <t>㊞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</si>
  <si>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</si>
  <si>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</si>
  <si>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請求内訳</t>
    <rPh sb="0" eb="2">
      <t>セイキュウ</t>
    </rPh>
    <rPh sb="2" eb="4">
      <t>ウチワケ</t>
    </rPh>
    <phoneticPr fontId="1"/>
  </si>
  <si>
    <t>①請求金額</t>
    <rPh sb="1" eb="3">
      <t>セイキュウ</t>
    </rPh>
    <rPh sb="3" eb="4">
      <t>キン</t>
    </rPh>
    <rPh sb="4" eb="5">
      <t>ガク</t>
    </rPh>
    <phoneticPr fontId="1"/>
  </si>
  <si>
    <t>契約金額</t>
    <rPh sb="0" eb="2">
      <t>ケイヤク</t>
    </rPh>
    <rPh sb="2" eb="3">
      <t>キン</t>
    </rPh>
    <rPh sb="3" eb="4">
      <t>ガク</t>
    </rPh>
    <phoneticPr fontId="1"/>
  </si>
  <si>
    <t>②前回迄出来高　　　　　　　　　　（前月④％記入）</t>
    <rPh sb="1" eb="3">
      <t>ゼンカイ</t>
    </rPh>
    <rPh sb="3" eb="4">
      <t>マデ</t>
    </rPh>
    <rPh sb="4" eb="7">
      <t>デキダカ</t>
    </rPh>
    <rPh sb="18" eb="19">
      <t>マエ</t>
    </rPh>
    <rPh sb="19" eb="20">
      <t>ツキ</t>
    </rPh>
    <rPh sb="22" eb="24">
      <t>キニュウ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</si>
  <si>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</si>
  <si>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</si>
  <si>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</si>
  <si>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</si>
  <si>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摘要</t>
    <rPh sb="0" eb="2">
      <t>テキヨウ</t>
    </rPh>
    <phoneticPr fontId="1"/>
  </si>
  <si>
    <t>株式会社プログラス</t>
    <rPh sb="0" eb="4">
      <t>カブシキカイシャ</t>
    </rPh>
    <phoneticPr fontId="1"/>
  </si>
  <si>
    <t>請　求　書</t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</si>
  <si>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</si>
  <si>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下記の通りお支払い致します。</t>
    <rPh sb="0" eb="2">
      <t>カキ</t>
    </rPh>
    <rPh sb="3" eb="4">
      <t>トオ</t>
    </rPh>
    <rPh sb="6" eb="8">
      <t>シハラ</t>
    </rPh>
    <rPh sb="9" eb="10">
      <t>イタ</t>
    </rPh>
    <phoneticPr fontId="1"/>
  </si>
  <si>
    <t>TEL03-5903-5670</t>
    <phoneticPr fontId="1"/>
  </si>
  <si>
    <t>FAX03-5903-5671</t>
    <phoneticPr fontId="1"/>
  </si>
  <si>
    <t xml:space="preserve">       支払通知書</t>
    <rPh sb="7" eb="9">
      <t>シハラ</t>
    </rPh>
    <rPh sb="9" eb="11">
      <t>ツウチ</t>
    </rPh>
    <rPh sb="11" eb="12">
      <t>ショ</t>
    </rPh>
    <phoneticPr fontId="1"/>
  </si>
  <si>
    <t>請求額</t>
    <rPh sb="0" eb="2">
      <t>セイキュウ</t>
    </rPh>
    <rPh sb="2" eb="3">
      <t>ガク</t>
    </rPh>
    <phoneticPr fontId="1"/>
  </si>
  <si>
    <t>月分</t>
    <rPh sb="0" eb="2">
      <t>ガツブン</t>
    </rPh>
    <phoneticPr fontId="1"/>
  </si>
  <si>
    <t>請求合計</t>
    <rPh sb="0" eb="2">
      <t>セイキュウ</t>
    </rPh>
    <rPh sb="2" eb="4">
      <t>ゴウケイ</t>
    </rPh>
    <phoneticPr fontId="1"/>
  </si>
  <si>
    <t>控除額</t>
    <rPh sb="0" eb="2">
      <t>コウジョ</t>
    </rPh>
    <rPh sb="2" eb="3">
      <t>ガク</t>
    </rPh>
    <phoneticPr fontId="1"/>
  </si>
  <si>
    <t>協力費</t>
    <rPh sb="0" eb="3">
      <t>キョウリョクヒ</t>
    </rPh>
    <phoneticPr fontId="1"/>
  </si>
  <si>
    <t>工事費</t>
    <rPh sb="0" eb="3">
      <t>コウジヒ</t>
    </rPh>
    <phoneticPr fontId="1"/>
  </si>
  <si>
    <t>その他</t>
    <rPh sb="2" eb="3">
      <t>タ</t>
    </rPh>
    <phoneticPr fontId="1"/>
  </si>
  <si>
    <t>相殺合計</t>
    <rPh sb="0" eb="2">
      <t>ソウサイ</t>
    </rPh>
    <rPh sb="2" eb="4">
      <t>ゴウケイ</t>
    </rPh>
    <phoneticPr fontId="1"/>
  </si>
  <si>
    <t>振込手数料</t>
    <rPh sb="0" eb="2">
      <t>フリコミ</t>
    </rPh>
    <rPh sb="2" eb="5">
      <t>テスウリョウ</t>
    </rPh>
    <phoneticPr fontId="1"/>
  </si>
  <si>
    <t>お振込額</t>
    <rPh sb="1" eb="3">
      <t>フリコミ</t>
    </rPh>
    <rPh sb="3" eb="4">
      <t>ガク</t>
    </rPh>
    <phoneticPr fontId="1"/>
  </si>
  <si>
    <t>since-1988@proglass.co.jp</t>
    <phoneticPr fontId="1"/>
  </si>
  <si>
    <t>会社名</t>
    <rPh sb="0" eb="3">
      <t>カイシャメイ</t>
    </rPh>
    <phoneticPr fontId="1"/>
  </si>
  <si>
    <t>※弊社入力欄</t>
    <rPh sb="1" eb="3">
      <t>ヘイシャ</t>
    </rPh>
    <rPh sb="3" eb="5">
      <t>ニュウリョク</t>
    </rPh>
    <rPh sb="5" eb="6">
      <t>ラン</t>
    </rPh>
    <phoneticPr fontId="1"/>
  </si>
  <si>
    <t>※貴社入力欄</t>
    <rPh sb="1" eb="3">
      <t>キシャ</t>
    </rPh>
    <rPh sb="3" eb="5">
      <t>ニュウリョク</t>
    </rPh>
    <rPh sb="5" eb="6">
      <t>ラン</t>
    </rPh>
    <phoneticPr fontId="1"/>
  </si>
  <si>
    <t>契約工事分</t>
    <rPh sb="0" eb="2">
      <t>ケイヤク</t>
    </rPh>
    <rPh sb="2" eb="4">
      <t>コウジ</t>
    </rPh>
    <rPh sb="4" eb="5">
      <t>ブン</t>
    </rPh>
    <phoneticPr fontId="1"/>
  </si>
  <si>
    <t>契約外工事分</t>
    <rPh sb="0" eb="2">
      <t>ケイヤク</t>
    </rPh>
    <rPh sb="2" eb="3">
      <t>ガイ</t>
    </rPh>
    <rPh sb="3" eb="5">
      <t>コウジ</t>
    </rPh>
    <rPh sb="5" eb="6">
      <t>ブン</t>
    </rPh>
    <phoneticPr fontId="1"/>
  </si>
  <si>
    <t>査　定　欄</t>
    <rPh sb="0" eb="1">
      <t>サ</t>
    </rPh>
    <rPh sb="2" eb="3">
      <t>サダム</t>
    </rPh>
    <rPh sb="4" eb="5">
      <t>ラン</t>
    </rPh>
    <phoneticPr fontId="1"/>
  </si>
  <si>
    <t>現場名</t>
    <rPh sb="0" eb="2">
      <t>ゲンバ</t>
    </rPh>
    <rPh sb="2" eb="3">
      <t>メイ</t>
    </rPh>
    <phoneticPr fontId="1"/>
  </si>
  <si>
    <t>㈱プログラス新築工事</t>
    <rPh sb="6" eb="8">
      <t>シンチク</t>
    </rPh>
    <rPh sb="8" eb="10">
      <t>コウジ</t>
    </rPh>
    <phoneticPr fontId="1"/>
  </si>
  <si>
    <t>置床</t>
    <rPh sb="0" eb="2">
      <t>オキユカ</t>
    </rPh>
    <phoneticPr fontId="1"/>
  </si>
  <si>
    <t>ﾌﾛｰﾘﾝｸﾞ</t>
    <phoneticPr fontId="1"/>
  </si>
  <si>
    <t>巾木</t>
    <rPh sb="0" eb="2">
      <t>ハバキ</t>
    </rPh>
    <phoneticPr fontId="1"/>
  </si>
  <si>
    <r>
      <t>調整</t>
    </r>
    <r>
      <rPr>
        <sz val="9"/>
        <color theme="1"/>
        <rFont val="ＭＳ Ｐゴシック"/>
        <family val="3"/>
        <charset val="128"/>
        <scheme val="minor"/>
      </rPr>
      <t>（項目毎端数千円未満は最終請求）</t>
    </r>
    <rPh sb="0" eb="2">
      <t>チョウセイ</t>
    </rPh>
    <rPh sb="3" eb="5">
      <t>コウモク</t>
    </rPh>
    <rPh sb="5" eb="6">
      <t>ゴト</t>
    </rPh>
    <rPh sb="6" eb="8">
      <t>ハスウ</t>
    </rPh>
    <rPh sb="8" eb="9">
      <t>セン</t>
    </rPh>
    <rPh sb="9" eb="10">
      <t>エン</t>
    </rPh>
    <rPh sb="10" eb="12">
      <t>ミマン</t>
    </rPh>
    <rPh sb="13" eb="15">
      <t>サイシュウ</t>
    </rPh>
    <rPh sb="15" eb="17">
      <t>セイキュウ</t>
    </rPh>
    <phoneticPr fontId="1"/>
  </si>
  <si>
    <t>9/20　Dﾀｲﾌﾟ貼替</t>
    <rPh sb="10" eb="12">
      <t>ハリカエ</t>
    </rPh>
    <phoneticPr fontId="1"/>
  </si>
  <si>
    <t>G.C　㈱プログラス　(仮称）プログラス新築工事　　1F~5F　29戸　　　　</t>
    <rPh sb="12" eb="14">
      <t>カショウ</t>
    </rPh>
    <rPh sb="20" eb="22">
      <t>シンチク</t>
    </rPh>
    <rPh sb="22" eb="24">
      <t>コウジ</t>
    </rPh>
    <rPh sb="34" eb="35">
      <t>コ</t>
    </rPh>
    <phoneticPr fontId="1"/>
  </si>
  <si>
    <t>部屋NO</t>
    <phoneticPr fontId="1"/>
  </si>
  <si>
    <t>ﾀｲﾌﾟ</t>
    <phoneticPr fontId="1"/>
  </si>
  <si>
    <t>パーチ/㎡・枚</t>
    <phoneticPr fontId="1"/>
  </si>
  <si>
    <t>水廻/枚</t>
    <rPh sb="0" eb="1">
      <t>ミズ</t>
    </rPh>
    <rPh sb="1" eb="2">
      <t>マワリ</t>
    </rPh>
    <rPh sb="3" eb="4">
      <t>マイ</t>
    </rPh>
    <phoneticPr fontId="1"/>
  </si>
  <si>
    <t>ﾌﾛｱ</t>
    <phoneticPr fontId="1"/>
  </si>
  <si>
    <t>1F</t>
    <phoneticPr fontId="1"/>
  </si>
  <si>
    <t>A</t>
    <phoneticPr fontId="1"/>
  </si>
  <si>
    <t>B</t>
    <phoneticPr fontId="1"/>
  </si>
  <si>
    <t>小　計</t>
    <rPh sb="2" eb="3">
      <t>ケイ</t>
    </rPh>
    <phoneticPr fontId="1"/>
  </si>
  <si>
    <t>5戸</t>
    <rPh sb="1" eb="2">
      <t>コ</t>
    </rPh>
    <phoneticPr fontId="1"/>
  </si>
  <si>
    <t>2F</t>
    <phoneticPr fontId="1"/>
  </si>
  <si>
    <t>C</t>
    <phoneticPr fontId="1"/>
  </si>
  <si>
    <t>D</t>
    <phoneticPr fontId="1"/>
  </si>
  <si>
    <t>7戸</t>
    <rPh sb="1" eb="2">
      <t>コ</t>
    </rPh>
    <phoneticPr fontId="1"/>
  </si>
  <si>
    <t>3F</t>
    <phoneticPr fontId="1"/>
  </si>
  <si>
    <t>6戸</t>
    <rPh sb="1" eb="2">
      <t>コ</t>
    </rPh>
    <phoneticPr fontId="1"/>
  </si>
  <si>
    <t>4F</t>
    <phoneticPr fontId="1"/>
  </si>
  <si>
    <t>5F</t>
    <phoneticPr fontId="1"/>
  </si>
  <si>
    <t>合　計（29戸）</t>
    <rPh sb="6" eb="7">
      <t>コ</t>
    </rPh>
    <phoneticPr fontId="1"/>
  </si>
  <si>
    <t>単　価</t>
    <phoneticPr fontId="1"/>
  </si>
  <si>
    <t>＠600</t>
    <phoneticPr fontId="1"/>
  </si>
  <si>
    <t>戸/＠1000</t>
    <rPh sb="0" eb="1">
      <t>コ</t>
    </rPh>
    <phoneticPr fontId="1"/>
  </si>
  <si>
    <t>@850</t>
    <phoneticPr fontId="1"/>
  </si>
  <si>
    <t>@200</t>
    <phoneticPr fontId="1"/>
  </si>
  <si>
    <t>株式会社プログラス　</t>
    <phoneticPr fontId="1"/>
  </si>
  <si>
    <t>フローリング</t>
    <phoneticPr fontId="1"/>
  </si>
  <si>
    <t>巾木他</t>
    <rPh sb="0" eb="2">
      <t>ハバキ</t>
    </rPh>
    <rPh sb="2" eb="3">
      <t>ホカ</t>
    </rPh>
    <phoneticPr fontId="1"/>
  </si>
  <si>
    <t>※請求階数下記に明記</t>
    <rPh sb="1" eb="3">
      <t>セイキュウ</t>
    </rPh>
    <rPh sb="3" eb="5">
      <t>カイスウ</t>
    </rPh>
    <rPh sb="5" eb="7">
      <t>カキ</t>
    </rPh>
    <rPh sb="8" eb="10">
      <t>メイキ</t>
    </rPh>
    <phoneticPr fontId="1"/>
  </si>
  <si>
    <t>今月請求が何階分なのかを
こちらに記入して下さい。
（契約工事分）</t>
    <rPh sb="0" eb="4">
      <t>コンゲツセイキュウ</t>
    </rPh>
    <rPh sb="5" eb="8">
      <t>ナンカイブン</t>
    </rPh>
    <rPh sb="17" eb="19">
      <t>キニュウ</t>
    </rPh>
    <rPh sb="21" eb="22">
      <t>クダ</t>
    </rPh>
    <rPh sb="27" eb="32">
      <t>ケイヤクコウジブン</t>
    </rPh>
    <phoneticPr fontId="1"/>
  </si>
  <si>
    <t>保険等として請求額（税抜）の1％を引かせて頂きます。</t>
    <rPh sb="0" eb="2">
      <t>ホケン</t>
    </rPh>
    <rPh sb="2" eb="3">
      <t>ナド</t>
    </rPh>
    <rPh sb="6" eb="8">
      <t>セイキュウ</t>
    </rPh>
    <rPh sb="8" eb="9">
      <t>ガク</t>
    </rPh>
    <rPh sb="10" eb="11">
      <t>ゼイ</t>
    </rPh>
    <rPh sb="11" eb="12">
      <t>ヌ</t>
    </rPh>
    <rPh sb="17" eb="18">
      <t>ヒ</t>
    </rPh>
    <rPh sb="21" eb="22">
      <t>イタダ</t>
    </rPh>
    <phoneticPr fontId="1"/>
  </si>
  <si>
    <t>③今月出来高　　　　　　（％記入）</t>
    <rPh sb="1" eb="3">
      <t>コンゲツ</t>
    </rPh>
    <rPh sb="3" eb="6">
      <t>デキダカ</t>
    </rPh>
    <rPh sb="14" eb="16">
      <t>キニュウ</t>
    </rPh>
    <phoneticPr fontId="1"/>
  </si>
  <si>
    <t>④累計出来高　　　　　　　　（② + ③）</t>
    <rPh sb="1" eb="3">
      <t>ルイケイ</t>
    </rPh>
    <rPh sb="3" eb="6">
      <t>デキダカ</t>
    </rPh>
    <phoneticPr fontId="1"/>
  </si>
  <si>
    <t>⑤未請求残額　　　　　　　（①－④）</t>
    <rPh sb="1" eb="4">
      <t>ミセイキュウ</t>
    </rPh>
    <rPh sb="4" eb="5">
      <t>ザン</t>
    </rPh>
    <rPh sb="5" eb="6">
      <t>ガク</t>
    </rPh>
    <phoneticPr fontId="1"/>
  </si>
  <si>
    <t>NO.1</t>
    <phoneticPr fontId="1"/>
  </si>
  <si>
    <t>NO.2</t>
    <phoneticPr fontId="1"/>
  </si>
  <si>
    <t>NO.3</t>
    <phoneticPr fontId="1"/>
  </si>
  <si>
    <t>No.4</t>
    <phoneticPr fontId="1"/>
  </si>
  <si>
    <t>置床工事</t>
    <rPh sb="0" eb="2">
      <t>オキユカ</t>
    </rPh>
    <rPh sb="2" eb="4">
      <t>コウジ</t>
    </rPh>
    <phoneticPr fontId="1"/>
  </si>
  <si>
    <t>別紙内訳書にて</t>
    <rPh sb="0" eb="2">
      <t>ベッシ</t>
    </rPh>
    <rPh sb="2" eb="5">
      <t>ウチワケショ</t>
    </rPh>
    <phoneticPr fontId="1"/>
  </si>
  <si>
    <t>内訳書ありの場合</t>
    <rPh sb="0" eb="2">
      <t>ウチワケ</t>
    </rPh>
    <rPh sb="2" eb="3">
      <t>ショ</t>
    </rPh>
    <rPh sb="6" eb="8">
      <t>バアイ</t>
    </rPh>
    <phoneticPr fontId="1"/>
  </si>
  <si>
    <t>㈱プログラスⅡ新築工事</t>
    <rPh sb="7" eb="11">
      <t>シンチクコウジ</t>
    </rPh>
    <phoneticPr fontId="1"/>
  </si>
  <si>
    <t>㈱プログラスⅡ新築工事</t>
    <rPh sb="7" eb="9">
      <t>シンチク</t>
    </rPh>
    <rPh sb="9" eb="11">
      <t>コウジ</t>
    </rPh>
    <phoneticPr fontId="1"/>
  </si>
  <si>
    <t>会社名：</t>
    <rPh sb="0" eb="3">
      <t>カイシャメイ</t>
    </rPh>
    <phoneticPr fontId="1"/>
  </si>
  <si>
    <t>住　所：</t>
    <rPh sb="0" eb="1">
      <t>ジュウ</t>
    </rPh>
    <rPh sb="2" eb="3">
      <t>ショ</t>
    </rPh>
    <phoneticPr fontId="1"/>
  </si>
  <si>
    <t>電　話：</t>
    <rPh sb="0" eb="1">
      <t>デン</t>
    </rPh>
    <rPh sb="2" eb="3">
      <t>ハナシ</t>
    </rPh>
    <phoneticPr fontId="1"/>
  </si>
  <si>
    <t>〒177-0044東京都練馬区上石神井1-14-8</t>
    <rPh sb="9" eb="12">
      <t>トウキョウト</t>
    </rPh>
    <rPh sb="12" eb="15">
      <t>ネリマク</t>
    </rPh>
    <rPh sb="15" eb="19">
      <t>カミシャクジイ</t>
    </rPh>
    <phoneticPr fontId="1"/>
  </si>
  <si>
    <t>消費税</t>
    <rPh sb="0" eb="3">
      <t>ショウヒゼイ</t>
    </rPh>
    <phoneticPr fontId="1"/>
  </si>
  <si>
    <t>P&amp;Gビル4階</t>
    <rPh sb="6" eb="7">
      <t>カイ</t>
    </rPh>
    <phoneticPr fontId="1"/>
  </si>
  <si>
    <t>氏　名：</t>
    <rPh sb="0" eb="1">
      <t>シ</t>
    </rPh>
    <rPh sb="2" eb="3">
      <t>メイ</t>
    </rPh>
    <phoneticPr fontId="1"/>
  </si>
  <si>
    <t>合計額</t>
    <rPh sb="0" eb="2">
      <t>ゴウケイ</t>
    </rPh>
    <rPh sb="2" eb="3">
      <t>ガク</t>
    </rPh>
    <phoneticPr fontId="1"/>
  </si>
  <si>
    <t>支払日　  　　年　 　月　 　日</t>
    <rPh sb="0" eb="2">
      <t>シハラ</t>
    </rPh>
    <rPh sb="2" eb="3">
      <t>ビ</t>
    </rPh>
    <rPh sb="8" eb="9">
      <t>ネン</t>
    </rPh>
    <rPh sb="12" eb="13">
      <t>ガツ</t>
    </rPh>
    <rPh sb="16" eb="17">
      <t>ニチ</t>
    </rPh>
    <phoneticPr fontId="1"/>
  </si>
  <si>
    <t>振込
銀行</t>
    <rPh sb="0" eb="2">
      <t>フリコミ</t>
    </rPh>
    <rPh sb="3" eb="5">
      <t>ギンコウ</t>
    </rPh>
    <phoneticPr fontId="1"/>
  </si>
  <si>
    <t>口座
番号</t>
    <rPh sb="0" eb="2">
      <t>コウザ</t>
    </rPh>
    <rPh sb="3" eb="5">
      <t>バンゴウ</t>
    </rPh>
    <phoneticPr fontId="1"/>
  </si>
  <si>
    <t>普通</t>
    <rPh sb="0" eb="2">
      <t>フツウ</t>
    </rPh>
    <phoneticPr fontId="1"/>
  </si>
  <si>
    <t>登録番号</t>
    <rPh sb="0" eb="2">
      <t>トウロク</t>
    </rPh>
    <rPh sb="2" eb="4">
      <t>バンゴウ</t>
    </rPh>
    <phoneticPr fontId="1"/>
  </si>
  <si>
    <t>当座</t>
    <rPh sb="0" eb="2">
      <t>トウザ</t>
    </rPh>
    <phoneticPr fontId="1"/>
  </si>
  <si>
    <t>口座
名義</t>
    <rPh sb="0" eb="2">
      <t>コウザ</t>
    </rPh>
    <rPh sb="3" eb="5">
      <t>メイギ</t>
    </rPh>
    <phoneticPr fontId="1"/>
  </si>
  <si>
    <t>カナ</t>
    <phoneticPr fontId="1"/>
  </si>
  <si>
    <t>金  額  （税抜き）</t>
    <rPh sb="0" eb="1">
      <t>カネ</t>
    </rPh>
    <rPh sb="3" eb="4">
      <t>ガク</t>
    </rPh>
    <rPh sb="7" eb="8">
      <t>ゼイ</t>
    </rPh>
    <rPh sb="8" eb="9">
      <t>ヌ</t>
    </rPh>
    <phoneticPr fontId="1"/>
  </si>
  <si>
    <t>T1-0116-0100-6111</t>
    <phoneticPr fontId="1"/>
  </si>
  <si>
    <t>今回請求額
（税抜き額）</t>
    <rPh sb="0" eb="5">
      <t>コンカイセイキュウガク</t>
    </rPh>
    <rPh sb="7" eb="9">
      <t>ゼイヌ</t>
    </rPh>
    <rPh sb="10" eb="11">
      <t>ガク</t>
    </rPh>
    <phoneticPr fontId="1"/>
  </si>
  <si>
    <t>（契約）　請求明細書　A様式</t>
    <rPh sb="1" eb="3">
      <t>ケイヤク</t>
    </rPh>
    <rPh sb="5" eb="10">
      <t>セイキュウメイサイショ</t>
    </rPh>
    <rPh sb="12" eb="14">
      <t>ヨウシキ</t>
    </rPh>
    <phoneticPr fontId="1"/>
  </si>
  <si>
    <t>日付</t>
    <rPh sb="0" eb="2">
      <t>ヒヅケ</t>
    </rPh>
    <phoneticPr fontId="1"/>
  </si>
  <si>
    <r>
      <rPr>
        <b/>
        <sz val="8"/>
        <color rgb="FFFF0000"/>
        <rFont val="ＭＳ Ｐゴシック"/>
        <family val="3"/>
        <charset val="128"/>
        <scheme val="minor"/>
      </rPr>
      <t>＊＊＊＊</t>
    </r>
    <r>
      <rPr>
        <b/>
        <sz val="9"/>
        <color rgb="FFFF0000"/>
        <rFont val="ＭＳ Ｐゴシック"/>
        <family val="3"/>
        <charset val="128"/>
        <scheme val="minor"/>
      </rPr>
      <t>/</t>
    </r>
    <r>
      <rPr>
        <b/>
        <sz val="8"/>
        <color rgb="FFFF0000"/>
        <rFont val="ＭＳ Ｐゴシック"/>
        <family val="3"/>
        <charset val="128"/>
        <scheme val="minor"/>
      </rPr>
      <t>＊＊</t>
    </r>
    <r>
      <rPr>
        <b/>
        <sz val="11"/>
        <color rgb="FFFF0000"/>
        <rFont val="ＭＳ Ｐゴシック"/>
        <family val="3"/>
        <charset val="128"/>
        <scheme val="minor"/>
      </rPr>
      <t>/</t>
    </r>
    <r>
      <rPr>
        <b/>
        <sz val="8"/>
        <color rgb="FFFF0000"/>
        <rFont val="ＭＳ Ｐゴシック"/>
        <family val="3"/>
        <charset val="128"/>
        <scheme val="minor"/>
      </rPr>
      <t>＊＊</t>
    </r>
    <r>
      <rPr>
        <b/>
        <sz val="11"/>
        <color rgb="FFFF0000"/>
        <rFont val="ＭＳ Ｐゴシック"/>
        <family val="3"/>
        <charset val="128"/>
        <scheme val="minor"/>
      </rPr>
      <t>形式で入力</t>
    </r>
    <rPh sb="10" eb="12">
      <t>ケイシキ</t>
    </rPh>
    <rPh sb="13" eb="15">
      <t>ニュウリョク</t>
    </rPh>
    <phoneticPr fontId="1"/>
  </si>
  <si>
    <t>今回請求金額
（税抜き）</t>
    <rPh sb="0" eb="2">
      <t>コンカイ</t>
    </rPh>
    <rPh sb="2" eb="4">
      <t>セイキュウ</t>
    </rPh>
    <rPh sb="4" eb="6">
      <t>キンガク</t>
    </rPh>
    <rPh sb="8" eb="10">
      <t>ゼイヌ</t>
    </rPh>
    <phoneticPr fontId="1"/>
  </si>
  <si>
    <t>（契約外）請求明細書　B様式</t>
    <rPh sb="1" eb="4">
      <t>ケイヤクガイ</t>
    </rPh>
    <rPh sb="5" eb="10">
      <t>セイキュウメイサイショ</t>
    </rPh>
    <rPh sb="12" eb="14">
      <t>ヨウシキ</t>
    </rPh>
    <phoneticPr fontId="1"/>
  </si>
  <si>
    <t>m</t>
  </si>
  <si>
    <t>㎡</t>
  </si>
  <si>
    <t>3Fパーチ</t>
    <phoneticPr fontId="1"/>
  </si>
  <si>
    <t>　 根太</t>
    <rPh sb="2" eb="4">
      <t>ネダ</t>
    </rPh>
    <phoneticPr fontId="1"/>
  </si>
  <si>
    <t>現場名</t>
    <rPh sb="0" eb="3">
      <t>ゲンバメイ</t>
    </rPh>
    <phoneticPr fontId="1"/>
  </si>
  <si>
    <t>人工</t>
  </si>
  <si>
    <t>式</t>
  </si>
  <si>
    <t>日締</t>
    <rPh sb="0" eb="1">
      <t>ニチ</t>
    </rPh>
    <rPh sb="1" eb="2">
      <t>シ</t>
    </rPh>
    <phoneticPr fontId="1"/>
  </si>
  <si>
    <t>　　　　　　　　※法定福利費上記に含みます</t>
    <rPh sb="9" eb="16">
      <t>ホウテイフクリヒジョウキ</t>
    </rPh>
    <rPh sb="17" eb="1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</si>
</sst>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.0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FFE5E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auto="1"/>
      </top>
      <bottom/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659">
    <xf numFmtId="0" fontId="0" fillId="0" borderId="0" xfId="0">
      <alignment vertical="center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17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8" fontId="3" fillId="3" borderId="34" xfId="1" applyFont="1" applyFill="1" applyBorder="1" applyAlignment="1" applyProtection="1">
      <alignment vertical="center"/>
    </xf>
    <xf numFmtId="0" fontId="0" fillId="0" borderId="0" xfId="0" applyAlignment="1">
      <alignment horizontal="right"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>
      <alignment vertical="center"/>
    </xf>
    <xf numFmtId="0" fontId="0" fillId="0" borderId="63" xfId="0" applyBorder="1">
      <alignment vertical="center"/>
    </xf>
    <xf numFmtId="0" fontId="0" fillId="0" borderId="0" xfId="0" applyAlignment="1">
      <alignment vertical="center" wrapText="1"/>
    </xf>
    <xf numFmtId="0" fontId="8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7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8" fontId="17" fillId="5" borderId="0" xfId="1" applyFont="1" applyFill="1" applyBorder="1" applyAlignment="1" applyProtection="1">
      <alignment vertical="center"/>
    </xf>
    <xf numFmtId="38" fontId="9" fillId="5" borderId="0" xfId="1" applyFont="1" applyFill="1" applyBorder="1" applyAlignment="1" applyProtection="1">
      <alignment vertical="center"/>
    </xf>
    <xf numFmtId="38" fontId="3" fillId="5" borderId="0" xfId="1" applyFont="1" applyFill="1" applyBorder="1" applyAlignment="1" applyProtection="1">
      <alignment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38" fontId="10" fillId="2" borderId="44" xfId="1" applyFont="1" applyFill="1" applyBorder="1" applyAlignment="1" applyProtection="1">
      <alignment horizontal="center" vertical="center"/>
    </xf>
    <xf numFmtId="38" fontId="10" fillId="2" borderId="37" xfId="1" applyFont="1" applyFill="1" applyBorder="1" applyAlignment="1" applyProtection="1">
      <alignment horizontal="center" vertical="center"/>
    </xf>
    <xf numFmtId="9" fontId="3" fillId="2" borderId="51" xfId="2" applyFont="1" applyFill="1" applyBorder="1" applyAlignment="1" applyProtection="1">
      <alignment vertical="center"/>
    </xf>
    <xf numFmtId="9" fontId="3" fillId="2" borderId="49" xfId="2" applyFont="1" applyFill="1" applyBorder="1" applyAlignment="1" applyProtection="1">
      <alignment vertical="center"/>
    </xf>
    <xf numFmtId="9" fontId="9" fillId="0" borderId="40" xfId="2" applyFont="1" applyBorder="1" applyAlignment="1" applyProtection="1">
      <alignment vertical="center"/>
    </xf>
    <xf numFmtId="9" fontId="3" fillId="2" borderId="52" xfId="2" applyFont="1" applyFill="1" applyBorder="1" applyAlignment="1" applyProtection="1">
      <alignment vertical="center"/>
    </xf>
    <xf numFmtId="9" fontId="3" fillId="2" borderId="50" xfId="2" applyFont="1" applyFill="1" applyBorder="1" applyAlignment="1" applyProtection="1">
      <alignment vertical="center"/>
    </xf>
    <xf numFmtId="9" fontId="9" fillId="0" borderId="48" xfId="2" applyFont="1" applyBorder="1" applyAlignment="1" applyProtection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0" fillId="0" borderId="38" xfId="0" applyFont="1" applyBorder="1">
      <alignment vertical="center"/>
    </xf>
    <xf numFmtId="0" fontId="24" fillId="0" borderId="67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30" fillId="0" borderId="22" xfId="0" applyFont="1" applyBorder="1">
      <alignment vertical="center"/>
    </xf>
    <xf numFmtId="0" fontId="0" fillId="0" borderId="38" xfId="0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4" fillId="0" borderId="36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38" fontId="3" fillId="0" borderId="9" xfId="1" applyFont="1" applyBorder="1" applyAlignment="1" applyProtection="1">
      <alignment vertical="center"/>
    </xf>
    <xf numFmtId="38" fontId="3" fillId="0" borderId="10" xfId="1" applyFont="1" applyBorder="1" applyAlignment="1" applyProtection="1">
      <alignment vertical="center"/>
    </xf>
    <xf numFmtId="38" fontId="3" fillId="0" borderId="37" xfId="1" applyFont="1" applyBorder="1" applyAlignment="1" applyProtection="1">
      <alignment vertical="center"/>
    </xf>
    <xf numFmtId="38" fontId="3" fillId="0" borderId="18" xfId="1" applyFont="1" applyBorder="1" applyAlignment="1" applyProtection="1">
      <alignment vertical="center"/>
    </xf>
    <xf numFmtId="38" fontId="2" fillId="0" borderId="0" xfId="1" applyFont="1" applyBorder="1" applyAlignment="1" applyProtection="1">
      <alignment vertical="center"/>
    </xf>
    <xf numFmtId="38" fontId="9" fillId="0" borderId="10" xfId="0" applyNumberFormat="1" applyFont="1" applyBorder="1">
      <alignment vertical="center"/>
    </xf>
    <xf numFmtId="0" fontId="18" fillId="3" borderId="2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38" fontId="9" fillId="3" borderId="0" xfId="1" applyFont="1" applyFill="1" applyBorder="1" applyAlignment="1" applyProtection="1">
      <alignment vertical="center"/>
    </xf>
    <xf numFmtId="9" fontId="13" fillId="3" borderId="0" xfId="2" applyFont="1" applyFill="1" applyBorder="1" applyAlignment="1" applyProtection="1">
      <alignment horizontal="center" vertical="center"/>
    </xf>
    <xf numFmtId="38" fontId="3" fillId="3" borderId="0" xfId="1" applyFont="1" applyFill="1" applyBorder="1" applyAlignment="1" applyProtection="1">
      <alignment vertical="center"/>
    </xf>
    <xf numFmtId="38" fontId="9" fillId="3" borderId="0" xfId="0" applyNumberFormat="1" applyFont="1" applyFill="1">
      <alignment vertical="center"/>
    </xf>
    <xf numFmtId="0" fontId="9" fillId="3" borderId="0" xfId="0" applyFont="1" applyFill="1">
      <alignment vertical="center"/>
    </xf>
    <xf numFmtId="0" fontId="14" fillId="0" borderId="0" xfId="0" applyFont="1" applyAlignment="1">
      <alignment horizontal="right" vertical="center" wrapText="1"/>
    </xf>
    <xf numFmtId="0" fontId="18" fillId="0" borderId="3" xfId="0" applyFont="1" applyBorder="1">
      <alignment vertical="center"/>
    </xf>
    <xf numFmtId="0" fontId="17" fillId="0" borderId="3" xfId="0" applyFont="1" applyBorder="1">
      <alignment vertical="center"/>
    </xf>
    <xf numFmtId="0" fontId="18" fillId="0" borderId="0" xfId="0" applyFont="1" applyAlignment="1">
      <alignment vertical="center" wrapText="1"/>
    </xf>
    <xf numFmtId="0" fontId="18" fillId="0" borderId="37" xfId="0" applyFont="1" applyBorder="1">
      <alignment vertical="center"/>
    </xf>
    <xf numFmtId="0" fontId="0" fillId="0" borderId="37" xfId="0" applyBorder="1">
      <alignment vertical="center"/>
    </xf>
    <xf numFmtId="0" fontId="18" fillId="0" borderId="1" xfId="0" applyFont="1" applyBorder="1">
      <alignment vertical="center"/>
    </xf>
    <xf numFmtId="0" fontId="18" fillId="0" borderId="0" xfId="0" applyFont="1" applyAlignment="1"/>
    <xf numFmtId="38" fontId="3" fillId="0" borderId="39" xfId="1" applyFont="1" applyBorder="1" applyAlignment="1" applyProtection="1"/>
    <xf numFmtId="38" fontId="3" fillId="0" borderId="37" xfId="1" applyFont="1" applyBorder="1" applyAlignment="1" applyProtection="1"/>
    <xf numFmtId="38" fontId="3" fillId="0" borderId="36" xfId="1" applyFont="1" applyBorder="1" applyAlignment="1" applyProtection="1"/>
    <xf numFmtId="0" fontId="33" fillId="0" borderId="38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38" fontId="26" fillId="2" borderId="44" xfId="1" applyFont="1" applyFill="1" applyBorder="1" applyAlignment="1" applyProtection="1">
      <alignment horizontal="center" vertical="center"/>
      <protection locked="0"/>
    </xf>
    <xf numFmtId="38" fontId="26" fillId="2" borderId="37" xfId="1" applyFont="1" applyFill="1" applyBorder="1" applyAlignment="1" applyProtection="1">
      <alignment vertical="center"/>
      <protection locked="0"/>
    </xf>
    <xf numFmtId="0" fontId="36" fillId="0" borderId="0" xfId="0" applyFont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23" fillId="0" borderId="0" xfId="0" applyFont="1" applyAlignment="1" applyProtection="1">
      <alignment vertical="top"/>
      <protection locked="0"/>
    </xf>
    <xf numFmtId="0" fontId="0" fillId="0" borderId="0" xfId="0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0" fillId="5" borderId="23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15" xfId="0" applyFill="1" applyBorder="1">
      <alignment vertical="center"/>
    </xf>
    <xf numFmtId="0" fontId="0" fillId="5" borderId="29" xfId="0" applyFill="1" applyBorder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vertical="center"/>
      <protection locked="0"/>
    </xf>
    <xf numFmtId="0" fontId="0" fillId="5" borderId="15" xfId="0" applyFill="1" applyBorder="1" applyAlignment="1">
      <alignment horizontal="left" vertical="center"/>
    </xf>
    <xf numFmtId="0" fontId="16" fillId="7" borderId="6" xfId="0" applyFont="1" applyFill="1" applyBorder="1" applyAlignment="1" applyProtection="1">
      <alignment vertical="center" shrinkToFit="1"/>
      <protection locked="0"/>
    </xf>
    <xf numFmtId="0" fontId="18" fillId="0" borderId="0" xfId="0" applyFont="1" applyProtection="1">
      <alignment vertical="center"/>
      <protection locked="0"/>
    </xf>
    <xf numFmtId="0" fontId="20" fillId="0" borderId="0" xfId="0" applyFont="1" applyAlignment="1">
      <alignment vertical="center" wrapText="1"/>
    </xf>
    <xf numFmtId="38" fontId="2" fillId="0" borderId="0" xfId="0" applyNumberFormat="1" applyFont="1">
      <alignment vertical="center"/>
    </xf>
    <xf numFmtId="0" fontId="17" fillId="7" borderId="6" xfId="0" applyFont="1" applyFill="1" applyBorder="1" applyAlignment="1" applyProtection="1">
      <alignment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7" fillId="7" borderId="18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7" fillId="7" borderId="2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17" fillId="5" borderId="23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38" fontId="3" fillId="0" borderId="13" xfId="1" applyFont="1" applyFill="1" applyBorder="1" applyAlignment="1" applyProtection="1">
      <alignment vertical="center"/>
      <protection locked="0"/>
    </xf>
    <xf numFmtId="0" fontId="17" fillId="5" borderId="15" xfId="0" applyFont="1" applyFill="1" applyBorder="1">
      <alignment vertical="center"/>
    </xf>
    <xf numFmtId="0" fontId="3" fillId="5" borderId="15" xfId="0" applyFont="1" applyFill="1" applyBorder="1">
      <alignment vertical="center"/>
    </xf>
    <xf numFmtId="38" fontId="3" fillId="0" borderId="29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8" fillId="5" borderId="0" xfId="0" applyFont="1" applyFill="1" applyAlignment="1">
      <alignment horizontal="right" vertical="center"/>
    </xf>
    <xf numFmtId="0" fontId="4" fillId="5" borderId="0" xfId="0" applyFont="1" applyFill="1" applyAlignment="1">
      <alignment vertical="center" shrinkToFit="1"/>
    </xf>
    <xf numFmtId="0" fontId="39" fillId="0" borderId="0" xfId="0" applyFont="1" applyAlignment="1" applyProtection="1">
      <alignment horizontal="right" vertical="center"/>
      <protection locked="0"/>
    </xf>
    <xf numFmtId="0" fontId="39" fillId="0" borderId="0" xfId="0" applyFont="1" applyProtection="1">
      <alignment vertical="center"/>
      <protection locked="0"/>
    </xf>
    <xf numFmtId="0" fontId="32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6" borderId="18" xfId="0" applyFont="1" applyFill="1" applyBorder="1" applyAlignment="1">
      <alignment vertical="center" shrinkToFit="1"/>
    </xf>
    <xf numFmtId="0" fontId="4" fillId="6" borderId="0" xfId="0" applyFont="1" applyFill="1" applyAlignment="1">
      <alignment vertical="center" shrinkToFit="1"/>
    </xf>
    <xf numFmtId="0" fontId="0" fillId="0" borderId="15" xfId="0" applyBorder="1">
      <alignment vertical="center"/>
    </xf>
    <xf numFmtId="0" fontId="0" fillId="0" borderId="29" xfId="0" applyBorder="1">
      <alignment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43" xfId="0" applyBorder="1">
      <alignment vertical="center"/>
    </xf>
    <xf numFmtId="0" fontId="0" fillId="7" borderId="1" xfId="0" applyFill="1" applyBorder="1">
      <alignment vertical="center"/>
    </xf>
    <xf numFmtId="0" fontId="16" fillId="7" borderId="34" xfId="0" applyFont="1" applyFill="1" applyBorder="1" applyProtection="1">
      <alignment vertical="center"/>
      <protection locked="0"/>
    </xf>
    <xf numFmtId="0" fontId="16" fillId="7" borderId="10" xfId="0" applyFont="1" applyFill="1" applyBorder="1" applyProtection="1">
      <alignment vertical="center"/>
      <protection locked="0"/>
    </xf>
    <xf numFmtId="0" fontId="16" fillId="7" borderId="30" xfId="0" applyFont="1" applyFill="1" applyBorder="1" applyProtection="1">
      <alignment vertical="center"/>
      <protection locked="0"/>
    </xf>
    <xf numFmtId="38" fontId="3" fillId="7" borderId="44" xfId="1" applyFont="1" applyFill="1" applyBorder="1" applyAlignment="1" applyProtection="1">
      <alignment horizontal="center" vertical="center"/>
    </xf>
    <xf numFmtId="38" fontId="3" fillId="7" borderId="37" xfId="1" applyFont="1" applyFill="1" applyBorder="1" applyAlignment="1" applyProtection="1">
      <alignment horizontal="center" vertical="center"/>
    </xf>
    <xf numFmtId="38" fontId="3" fillId="7" borderId="44" xfId="1" applyFont="1" applyFill="1" applyBorder="1" applyAlignment="1" applyProtection="1">
      <alignment horizontal="center" vertical="center" shrinkToFit="1"/>
      <protection locked="0"/>
    </xf>
    <xf numFmtId="38" fontId="3" fillId="7" borderId="37" xfId="1" applyFont="1" applyFill="1" applyBorder="1" applyAlignment="1" applyProtection="1">
      <alignment vertical="center"/>
    </xf>
    <xf numFmtId="38" fontId="3" fillId="7" borderId="44" xfId="1" applyFont="1" applyFill="1" applyBorder="1" applyAlignment="1" applyProtection="1">
      <alignment vertical="center"/>
    </xf>
    <xf numFmtId="38" fontId="3" fillId="7" borderId="37" xfId="1" applyFont="1" applyFill="1" applyBorder="1" applyAlignment="1" applyProtection="1">
      <alignment horizontal="right" vertical="center"/>
    </xf>
    <xf numFmtId="38" fontId="10" fillId="7" borderId="44" xfId="1" applyFont="1" applyFill="1" applyBorder="1" applyAlignment="1" applyProtection="1">
      <alignment horizontal="center" vertical="center"/>
    </xf>
    <xf numFmtId="38" fontId="10" fillId="7" borderId="37" xfId="1" applyFont="1" applyFill="1" applyBorder="1" applyAlignment="1" applyProtection="1">
      <alignment horizontal="center" vertical="center"/>
    </xf>
    <xf numFmtId="38" fontId="26" fillId="7" borderId="37" xfId="1" applyFont="1" applyFill="1" applyBorder="1" applyAlignment="1" applyProtection="1">
      <alignment vertical="center"/>
    </xf>
    <xf numFmtId="38" fontId="26" fillId="7" borderId="44" xfId="1" applyFont="1" applyFill="1" applyBorder="1" applyAlignment="1" applyProtection="1">
      <alignment horizontal="center" vertical="center"/>
    </xf>
    <xf numFmtId="38" fontId="26" fillId="7" borderId="37" xfId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8" xfId="0" applyFont="1" applyBorder="1" applyAlignment="1" applyProtection="1">
      <alignment horizontal="center" vertical="center"/>
      <protection locked="0"/>
    </xf>
    <xf numFmtId="0" fontId="2" fillId="0" borderId="91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30" xfId="0" applyFill="1" applyBorder="1" applyAlignment="1" applyProtection="1">
      <alignment horizontal="center" vertical="center"/>
      <protection locked="0"/>
    </xf>
    <xf numFmtId="38" fontId="16" fillId="7" borderId="34" xfId="1" applyFont="1" applyFill="1" applyBorder="1" applyAlignment="1" applyProtection="1">
      <alignment vertical="center"/>
      <protection locked="0"/>
    </xf>
    <xf numFmtId="38" fontId="16" fillId="7" borderId="10" xfId="1" applyFont="1" applyFill="1" applyBorder="1" applyAlignment="1" applyProtection="1">
      <alignment vertical="center"/>
      <protection locked="0"/>
    </xf>
    <xf numFmtId="38" fontId="16" fillId="7" borderId="30" xfId="1" applyFont="1" applyFill="1" applyBorder="1" applyAlignment="1" applyProtection="1">
      <alignment vertical="center"/>
      <protection locked="0"/>
    </xf>
    <xf numFmtId="38" fontId="3" fillId="5" borderId="16" xfId="1" applyFont="1" applyFill="1" applyBorder="1" applyAlignment="1" applyProtection="1">
      <alignment vertical="center"/>
    </xf>
    <xf numFmtId="38" fontId="3" fillId="5" borderId="1" xfId="1" applyFont="1" applyFill="1" applyBorder="1" applyAlignment="1" applyProtection="1">
      <alignment vertical="center"/>
    </xf>
    <xf numFmtId="38" fontId="3" fillId="5" borderId="8" xfId="1" applyFont="1" applyFill="1" applyBorder="1" applyAlignment="1" applyProtection="1">
      <alignment vertical="center"/>
    </xf>
    <xf numFmtId="0" fontId="20" fillId="5" borderId="65" xfId="0" applyFont="1" applyFill="1" applyBorder="1" applyAlignment="1">
      <alignment horizontal="center" vertical="center"/>
    </xf>
    <xf numFmtId="38" fontId="22" fillId="5" borderId="65" xfId="1" applyFont="1" applyFill="1" applyBorder="1" applyAlignment="1" applyProtection="1">
      <alignment vertical="center"/>
    </xf>
    <xf numFmtId="38" fontId="3" fillId="5" borderId="65" xfId="1" applyFont="1" applyFill="1" applyBorder="1" applyAlignment="1" applyProtection="1">
      <alignment horizontal="center" vertical="center"/>
    </xf>
    <xf numFmtId="38" fontId="22" fillId="5" borderId="44" xfId="0" applyNumberFormat="1" applyFont="1" applyFill="1" applyBorder="1">
      <alignment vertical="center"/>
    </xf>
    <xf numFmtId="0" fontId="22" fillId="5" borderId="44" xfId="0" applyFont="1" applyFill="1" applyBorder="1">
      <alignment vertical="center"/>
    </xf>
    <xf numFmtId="0" fontId="0" fillId="5" borderId="44" xfId="0" applyFill="1" applyBorder="1">
      <alignment vertical="center"/>
    </xf>
    <xf numFmtId="0" fontId="0" fillId="7" borderId="31" xfId="0" applyFill="1" applyBorder="1" applyAlignment="1" applyProtection="1">
      <alignment horizontal="center" vertical="center"/>
      <protection locked="0"/>
    </xf>
    <xf numFmtId="0" fontId="0" fillId="7" borderId="32" xfId="0" applyFill="1" applyBorder="1" applyAlignment="1" applyProtection="1">
      <alignment horizontal="center" vertical="center"/>
      <protection locked="0"/>
    </xf>
    <xf numFmtId="0" fontId="16" fillId="7" borderId="35" xfId="0" applyFont="1" applyFill="1" applyBorder="1" applyAlignment="1" applyProtection="1">
      <alignment horizontal="left" vertical="center" shrinkToFit="1"/>
      <protection locked="0"/>
    </xf>
    <xf numFmtId="0" fontId="16" fillId="7" borderId="37" xfId="0" applyFont="1" applyFill="1" applyBorder="1" applyAlignment="1" applyProtection="1">
      <alignment horizontal="left" vertical="center" shrinkToFit="1"/>
      <protection locked="0"/>
    </xf>
    <xf numFmtId="0" fontId="16" fillId="7" borderId="36" xfId="0" applyFont="1" applyFill="1" applyBorder="1" applyAlignment="1" applyProtection="1">
      <alignment horizontal="left" vertical="center" shrinkToFit="1"/>
      <protection locked="0"/>
    </xf>
    <xf numFmtId="38" fontId="16" fillId="7" borderId="35" xfId="1" applyFont="1" applyFill="1" applyBorder="1" applyAlignment="1" applyProtection="1">
      <alignment vertical="center" shrinkToFit="1"/>
      <protection locked="0"/>
    </xf>
    <xf numFmtId="38" fontId="16" fillId="7" borderId="37" xfId="1" applyFont="1" applyFill="1" applyBorder="1" applyAlignment="1" applyProtection="1">
      <alignment vertical="center" shrinkToFit="1"/>
      <protection locked="0"/>
    </xf>
    <xf numFmtId="38" fontId="16" fillId="7" borderId="36" xfId="1" applyFont="1" applyFill="1" applyBorder="1" applyAlignment="1" applyProtection="1">
      <alignment vertical="center" shrinkToFit="1"/>
      <protection locked="0"/>
    </xf>
    <xf numFmtId="38" fontId="3" fillId="5" borderId="74" xfId="1" applyFont="1" applyFill="1" applyBorder="1" applyAlignment="1" applyProtection="1">
      <alignment vertical="center"/>
    </xf>
    <xf numFmtId="38" fontId="3" fillId="5" borderId="75" xfId="1" applyFont="1" applyFill="1" applyBorder="1" applyAlignment="1" applyProtection="1">
      <alignment vertical="center"/>
    </xf>
    <xf numFmtId="38" fontId="3" fillId="5" borderId="76" xfId="1" applyFont="1" applyFill="1" applyBorder="1" applyAlignment="1" applyProtection="1">
      <alignment vertical="center"/>
    </xf>
    <xf numFmtId="0" fontId="20" fillId="5" borderId="45" xfId="0" applyFont="1" applyFill="1" applyBorder="1" applyAlignment="1">
      <alignment horizontal="center" vertical="center"/>
    </xf>
    <xf numFmtId="38" fontId="22" fillId="5" borderId="45" xfId="1" applyFont="1" applyFill="1" applyBorder="1" applyAlignment="1" applyProtection="1">
      <alignment vertical="center"/>
    </xf>
    <xf numFmtId="38" fontId="3" fillId="5" borderId="45" xfId="1" applyFont="1" applyFill="1" applyBorder="1" applyAlignment="1" applyProtection="1">
      <alignment vertical="center"/>
    </xf>
    <xf numFmtId="38" fontId="3" fillId="5" borderId="44" xfId="1" applyFont="1" applyFill="1" applyBorder="1" applyAlignment="1" applyProtection="1">
      <alignment horizontal="center" vertical="center"/>
    </xf>
    <xf numFmtId="0" fontId="0" fillId="7" borderId="39" xfId="0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 applyProtection="1">
      <alignment horizontal="center" vertical="center"/>
      <protection locked="0"/>
    </xf>
    <xf numFmtId="38" fontId="3" fillId="5" borderId="35" xfId="1" applyFont="1" applyFill="1" applyBorder="1" applyAlignment="1" applyProtection="1">
      <alignment vertical="center"/>
    </xf>
    <xf numFmtId="38" fontId="3" fillId="5" borderId="37" xfId="1" applyFont="1" applyFill="1" applyBorder="1" applyAlignment="1" applyProtection="1">
      <alignment vertical="center"/>
    </xf>
    <xf numFmtId="38" fontId="3" fillId="5" borderId="38" xfId="1" applyFont="1" applyFill="1" applyBorder="1" applyAlignment="1" applyProtection="1">
      <alignment vertical="center"/>
    </xf>
    <xf numFmtId="0" fontId="20" fillId="5" borderId="44" xfId="0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/>
    </xf>
    <xf numFmtId="38" fontId="9" fillId="5" borderId="44" xfId="1" applyFont="1" applyFill="1" applyBorder="1" applyAlignment="1" applyProtection="1">
      <alignment vertical="center"/>
    </xf>
    <xf numFmtId="38" fontId="9" fillId="5" borderId="44" xfId="1" applyFont="1" applyFill="1" applyBorder="1" applyAlignment="1" applyProtection="1">
      <alignment horizontal="center" vertical="center"/>
    </xf>
    <xf numFmtId="38" fontId="17" fillId="5" borderId="44" xfId="1" applyFont="1" applyFill="1" applyBorder="1" applyAlignment="1" applyProtection="1">
      <alignment vertical="center" wrapText="1"/>
    </xf>
    <xf numFmtId="38" fontId="3" fillId="5" borderId="37" xfId="1" applyFont="1" applyFill="1" applyBorder="1" applyAlignment="1" applyProtection="1">
      <alignment horizontal="center" vertical="center"/>
    </xf>
    <xf numFmtId="38" fontId="3" fillId="5" borderId="36" xfId="1" applyFont="1" applyFill="1" applyBorder="1" applyAlignment="1" applyProtection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38" fontId="9" fillId="5" borderId="35" xfId="1" applyFont="1" applyFill="1" applyBorder="1" applyAlignment="1" applyProtection="1">
      <alignment vertical="center"/>
    </xf>
    <xf numFmtId="38" fontId="9" fillId="5" borderId="37" xfId="1" applyFont="1" applyFill="1" applyBorder="1" applyAlignment="1" applyProtection="1">
      <alignment vertical="center"/>
    </xf>
    <xf numFmtId="38" fontId="9" fillId="5" borderId="36" xfId="1" applyFont="1" applyFill="1" applyBorder="1" applyAlignment="1" applyProtection="1">
      <alignment vertical="center"/>
    </xf>
    <xf numFmtId="0" fontId="17" fillId="5" borderId="24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38" fontId="9" fillId="5" borderId="24" xfId="1" applyFont="1" applyFill="1" applyBorder="1" applyAlignment="1" applyProtection="1">
      <alignment vertical="center"/>
    </xf>
    <xf numFmtId="38" fontId="9" fillId="5" borderId="21" xfId="1" applyFont="1" applyFill="1" applyBorder="1" applyAlignment="1" applyProtection="1">
      <alignment vertical="center"/>
    </xf>
    <xf numFmtId="38" fontId="9" fillId="5" borderId="43" xfId="1" applyFont="1" applyFill="1" applyBorder="1" applyAlignment="1" applyProtection="1">
      <alignment vertical="center"/>
    </xf>
    <xf numFmtId="0" fontId="0" fillId="5" borderId="24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7" borderId="33" xfId="0" applyFill="1" applyBorder="1" applyAlignment="1" applyProtection="1">
      <alignment horizontal="center" vertical="center"/>
      <protection locked="0"/>
    </xf>
    <xf numFmtId="0" fontId="0" fillId="7" borderId="26" xfId="0" applyFill="1" applyBorder="1" applyAlignment="1" applyProtection="1">
      <alignment horizontal="center" vertical="center"/>
      <protection locked="0"/>
    </xf>
    <xf numFmtId="0" fontId="0" fillId="7" borderId="28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/>
    </xf>
    <xf numFmtId="38" fontId="3" fillId="5" borderId="35" xfId="1" applyFont="1" applyFill="1" applyBorder="1" applyAlignment="1" applyProtection="1">
      <alignment horizontal="center" vertical="center"/>
    </xf>
    <xf numFmtId="0" fontId="20" fillId="7" borderId="2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 applyProtection="1">
      <alignment horizontal="center" vertical="center"/>
      <protection locked="0"/>
    </xf>
    <xf numFmtId="0" fontId="10" fillId="7" borderId="7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0" fillId="7" borderId="8" xfId="0" applyFont="1" applyFill="1" applyBorder="1" applyAlignment="1" applyProtection="1">
      <alignment horizontal="center" vertical="center"/>
      <protection locked="0"/>
    </xf>
    <xf numFmtId="0" fontId="11" fillId="7" borderId="21" xfId="0" applyFont="1" applyFill="1" applyBorder="1" applyAlignment="1" applyProtection="1">
      <alignment horizontal="center" vertical="center"/>
      <protection locked="0"/>
    </xf>
    <xf numFmtId="0" fontId="12" fillId="7" borderId="17" xfId="0" applyFont="1" applyFill="1" applyBorder="1" applyAlignment="1" applyProtection="1">
      <alignment horizontal="center" vertical="center"/>
      <protection locked="0"/>
    </xf>
    <xf numFmtId="0" fontId="12" fillId="7" borderId="14" xfId="0" applyFont="1" applyFill="1" applyBorder="1" applyAlignment="1" applyProtection="1">
      <alignment horizontal="center" vertical="center"/>
      <protection locked="0"/>
    </xf>
    <xf numFmtId="0" fontId="37" fillId="7" borderId="79" xfId="0" applyFont="1" applyFill="1" applyBorder="1" applyAlignment="1" applyProtection="1">
      <alignment horizontal="center" vertical="center"/>
      <protection locked="0"/>
    </xf>
    <xf numFmtId="0" fontId="37" fillId="7" borderId="80" xfId="0" applyFont="1" applyFill="1" applyBorder="1" applyAlignment="1" applyProtection="1">
      <alignment horizontal="center" vertical="center"/>
      <protection locked="0"/>
    </xf>
    <xf numFmtId="0" fontId="7" fillId="7" borderId="79" xfId="0" applyFont="1" applyFill="1" applyBorder="1" applyAlignment="1" applyProtection="1">
      <alignment vertical="center" shrinkToFit="1"/>
      <protection locked="0"/>
    </xf>
    <xf numFmtId="0" fontId="7" fillId="7" borderId="81" xfId="0" applyFont="1" applyFill="1" applyBorder="1" applyAlignment="1" applyProtection="1">
      <alignment vertical="center" shrinkToFit="1"/>
      <protection locked="0"/>
    </xf>
    <xf numFmtId="0" fontId="7" fillId="7" borderId="82" xfId="0" applyFont="1" applyFill="1" applyBorder="1" applyAlignment="1" applyProtection="1">
      <alignment vertical="center" shrinkToFit="1"/>
      <protection locked="0"/>
    </xf>
    <xf numFmtId="0" fontId="37" fillId="7" borderId="83" xfId="0" applyFont="1" applyFill="1" applyBorder="1" applyAlignment="1" applyProtection="1">
      <alignment horizontal="center" vertical="center"/>
      <protection locked="0"/>
    </xf>
    <xf numFmtId="0" fontId="37" fillId="7" borderId="84" xfId="0" applyFont="1" applyFill="1" applyBorder="1" applyAlignment="1" applyProtection="1">
      <alignment horizontal="center" vertical="center"/>
      <protection locked="0"/>
    </xf>
    <xf numFmtId="0" fontId="0" fillId="7" borderId="83" xfId="0" applyFill="1" applyBorder="1" applyAlignment="1" applyProtection="1">
      <alignment vertical="center" shrinkToFit="1"/>
      <protection locked="0"/>
    </xf>
    <xf numFmtId="0" fontId="0" fillId="7" borderId="85" xfId="0" applyFill="1" applyBorder="1" applyAlignment="1" applyProtection="1">
      <alignment vertical="center" shrinkToFit="1"/>
      <protection locked="0"/>
    </xf>
    <xf numFmtId="0" fontId="0" fillId="7" borderId="86" xfId="0" applyFill="1" applyBorder="1" applyAlignment="1" applyProtection="1">
      <alignment vertical="center" shrinkToFit="1"/>
      <protection locked="0"/>
    </xf>
    <xf numFmtId="0" fontId="12" fillId="5" borderId="44" xfId="0" applyFon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38" fontId="12" fillId="7" borderId="17" xfId="1" applyFont="1" applyFill="1" applyBorder="1" applyAlignment="1" applyProtection="1">
      <alignment horizontal="center" vertical="center"/>
      <protection locked="0"/>
    </xf>
    <xf numFmtId="38" fontId="12" fillId="7" borderId="20" xfId="1" applyFont="1" applyFill="1" applyBorder="1" applyAlignment="1" applyProtection="1">
      <alignment horizontal="center" vertical="center"/>
      <protection locked="0"/>
    </xf>
    <xf numFmtId="38" fontId="16" fillId="7" borderId="59" xfId="1" applyFont="1" applyFill="1" applyBorder="1" applyAlignment="1" applyProtection="1">
      <alignment horizontal="center" vertical="center"/>
      <protection locked="0"/>
    </xf>
    <xf numFmtId="38" fontId="16" fillId="7" borderId="78" xfId="1" applyFont="1" applyFill="1" applyBorder="1" applyAlignment="1" applyProtection="1">
      <alignment horizontal="center" vertical="center"/>
      <protection locked="0"/>
    </xf>
    <xf numFmtId="49" fontId="9" fillId="7" borderId="18" xfId="0" applyNumberFormat="1" applyFont="1" applyFill="1" applyBorder="1" applyAlignment="1" applyProtection="1">
      <alignment horizontal="center" vertical="center"/>
      <protection locked="0"/>
    </xf>
    <xf numFmtId="49" fontId="9" fillId="7" borderId="32" xfId="0" applyNumberFormat="1" applyFont="1" applyFill="1" applyBorder="1" applyAlignment="1" applyProtection="1">
      <alignment horizontal="center" vertical="center"/>
      <protection locked="0"/>
    </xf>
    <xf numFmtId="49" fontId="9" fillId="7" borderId="21" xfId="0" applyNumberFormat="1" applyFont="1" applyFill="1" applyBorder="1" applyAlignment="1" applyProtection="1">
      <alignment horizontal="center" vertical="center"/>
      <protection locked="0"/>
    </xf>
    <xf numFmtId="49" fontId="9" fillId="7" borderId="43" xfId="0" applyNumberFormat="1" applyFont="1" applyFill="1" applyBorder="1" applyAlignment="1" applyProtection="1">
      <alignment horizontal="center" vertical="center"/>
      <protection locked="0"/>
    </xf>
    <xf numFmtId="0" fontId="11" fillId="7" borderId="18" xfId="0" applyFont="1" applyFill="1" applyBorder="1" applyAlignment="1" applyProtection="1">
      <alignment horizontal="center" vertical="center"/>
      <protection locked="0"/>
    </xf>
    <xf numFmtId="0" fontId="17" fillId="7" borderId="18" xfId="0" applyFont="1" applyFill="1" applyBorder="1" applyAlignment="1" applyProtection="1">
      <alignment horizontal="center" vertical="center"/>
      <protection locked="0"/>
    </xf>
    <xf numFmtId="0" fontId="20" fillId="0" borderId="91" xfId="0" applyFont="1" applyBorder="1" applyAlignment="1">
      <alignment horizontal="center" vertical="center" wrapText="1"/>
    </xf>
    <xf numFmtId="0" fontId="20" fillId="0" borderId="9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38" fontId="2" fillId="0" borderId="93" xfId="0" applyNumberFormat="1" applyFont="1" applyBorder="1">
      <alignment vertical="center"/>
    </xf>
    <xf numFmtId="38" fontId="2" fillId="0" borderId="92" xfId="0" applyNumberFormat="1" applyFont="1" applyBorder="1">
      <alignment vertical="center"/>
    </xf>
    <xf numFmtId="38" fontId="2" fillId="0" borderId="1" xfId="0" applyNumberFormat="1" applyFont="1" applyBorder="1">
      <alignment vertical="center"/>
    </xf>
    <xf numFmtId="38" fontId="2" fillId="0" borderId="8" xfId="0" applyNumberFormat="1" applyFont="1" applyBorder="1">
      <alignment vertical="center"/>
    </xf>
    <xf numFmtId="0" fontId="14" fillId="5" borderId="15" xfId="0" applyFont="1" applyFill="1" applyBorder="1" applyAlignment="1">
      <alignment horizontal="center" vertical="top"/>
    </xf>
    <xf numFmtId="0" fontId="14" fillId="5" borderId="0" xfId="0" applyFont="1" applyFill="1" applyAlignment="1">
      <alignment horizontal="center" vertical="top"/>
    </xf>
    <xf numFmtId="0" fontId="14" fillId="5" borderId="24" xfId="0" applyFont="1" applyFill="1" applyBorder="1" applyAlignment="1">
      <alignment horizontal="center" vertical="top"/>
    </xf>
    <xf numFmtId="0" fontId="14" fillId="5" borderId="21" xfId="0" applyFont="1" applyFill="1" applyBorder="1" applyAlignment="1">
      <alignment horizontal="center" vertical="top"/>
    </xf>
    <xf numFmtId="0" fontId="0" fillId="5" borderId="0" xfId="0" applyFill="1" applyAlignment="1">
      <alignment horizontal="right" vertical="center"/>
    </xf>
    <xf numFmtId="0" fontId="0" fillId="5" borderId="29" xfId="0" applyFill="1" applyBorder="1" applyAlignment="1">
      <alignment horizontal="right" vertical="center"/>
    </xf>
    <xf numFmtId="38" fontId="12" fillId="7" borderId="13" xfId="1" applyFont="1" applyFill="1" applyBorder="1" applyAlignment="1" applyProtection="1">
      <alignment horizontal="center" vertical="center"/>
      <protection locked="0"/>
    </xf>
    <xf numFmtId="38" fontId="16" fillId="7" borderId="15" xfId="1" applyFont="1" applyFill="1" applyBorder="1" applyAlignment="1" applyProtection="1">
      <alignment horizontal="center" vertical="center" shrinkToFit="1"/>
      <protection locked="0"/>
    </xf>
    <xf numFmtId="38" fontId="16" fillId="7" borderId="0" xfId="1" applyFont="1" applyFill="1" applyBorder="1" applyAlignment="1" applyProtection="1">
      <alignment horizontal="center" vertical="center" shrinkToFit="1"/>
      <protection locked="0"/>
    </xf>
    <xf numFmtId="38" fontId="16" fillId="7" borderId="58" xfId="1" applyFont="1" applyFill="1" applyBorder="1" applyAlignment="1" applyProtection="1">
      <alignment horizontal="center" vertical="center" shrinkToFit="1"/>
      <protection locked="0"/>
    </xf>
    <xf numFmtId="38" fontId="16" fillId="7" borderId="24" xfId="1" applyFont="1" applyFill="1" applyBorder="1" applyAlignment="1" applyProtection="1">
      <alignment horizontal="center" vertical="center" shrinkToFit="1"/>
      <protection locked="0"/>
    </xf>
    <xf numFmtId="38" fontId="16" fillId="7" borderId="21" xfId="1" applyFont="1" applyFill="1" applyBorder="1" applyAlignment="1" applyProtection="1">
      <alignment horizontal="center" vertical="center" shrinkToFit="1"/>
      <protection locked="0"/>
    </xf>
    <xf numFmtId="38" fontId="16" fillId="7" borderId="60" xfId="1" applyFont="1" applyFill="1" applyBorder="1" applyAlignment="1" applyProtection="1">
      <alignment horizontal="center" vertical="center" shrinkToFit="1"/>
      <protection locked="0"/>
    </xf>
    <xf numFmtId="0" fontId="16" fillId="7" borderId="0" xfId="0" applyFont="1" applyFill="1" applyAlignment="1" applyProtection="1">
      <alignment horizontal="center" vertical="center" shrinkToFit="1"/>
      <protection locked="0"/>
    </xf>
    <xf numFmtId="0" fontId="19" fillId="5" borderId="21" xfId="3" applyFont="1" applyFill="1" applyBorder="1" applyAlignment="1" applyProtection="1">
      <alignment horizontal="center" vertical="center"/>
    </xf>
    <xf numFmtId="0" fontId="15" fillId="5" borderId="21" xfId="3" applyFont="1" applyFill="1" applyBorder="1" applyAlignment="1" applyProtection="1">
      <alignment horizontal="center" vertical="center"/>
    </xf>
    <xf numFmtId="0" fontId="15" fillId="5" borderId="43" xfId="3" applyFont="1" applyFill="1" applyBorder="1" applyAlignment="1" applyProtection="1">
      <alignment horizontal="center" vertical="center"/>
    </xf>
    <xf numFmtId="0" fontId="11" fillId="5" borderId="4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right" vertical="center"/>
    </xf>
    <xf numFmtId="0" fontId="8" fillId="5" borderId="29" xfId="0" applyFont="1" applyFill="1" applyBorder="1" applyAlignment="1">
      <alignment horizontal="right" vertical="center"/>
    </xf>
    <xf numFmtId="0" fontId="18" fillId="0" borderId="91" xfId="0" applyFont="1" applyBorder="1" applyAlignment="1">
      <alignment horizontal="center" vertical="center" wrapText="1"/>
    </xf>
    <xf numFmtId="0" fontId="18" fillId="0" borderId="92" xfId="0" applyFont="1" applyBorder="1" applyAlignment="1">
      <alignment horizontal="center" vertical="center" wrapText="1"/>
    </xf>
    <xf numFmtId="0" fontId="18" fillId="0" borderId="88" xfId="0" applyFont="1" applyBorder="1" applyAlignment="1">
      <alignment horizontal="center" vertical="center" wrapText="1"/>
    </xf>
    <xf numFmtId="0" fontId="18" fillId="0" borderId="89" xfId="0" applyFont="1" applyBorder="1" applyAlignment="1">
      <alignment horizontal="center" vertical="center" wrapText="1"/>
    </xf>
    <xf numFmtId="38" fontId="2" fillId="0" borderId="93" xfId="1" applyFont="1" applyFill="1" applyBorder="1" applyAlignment="1" applyProtection="1">
      <alignment vertical="center"/>
    </xf>
    <xf numFmtId="38" fontId="2" fillId="0" borderId="92" xfId="1" applyFont="1" applyFill="1" applyBorder="1" applyAlignment="1" applyProtection="1">
      <alignment vertical="center"/>
    </xf>
    <xf numFmtId="38" fontId="2" fillId="0" borderId="90" xfId="1" applyFont="1" applyFill="1" applyBorder="1" applyAlignment="1" applyProtection="1">
      <alignment vertical="center"/>
    </xf>
    <xf numFmtId="38" fontId="2" fillId="0" borderId="89" xfId="1" applyFont="1" applyFill="1" applyBorder="1" applyAlignment="1" applyProtection="1">
      <alignment vertical="center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16" fillId="7" borderId="0" xfId="0" applyFont="1" applyFill="1" applyAlignment="1" applyProtection="1">
      <alignment vertical="center" shrinkToFit="1"/>
      <protection locked="0"/>
    </xf>
    <xf numFmtId="0" fontId="16" fillId="7" borderId="1" xfId="0" applyFont="1" applyFill="1" applyBorder="1" applyAlignment="1" applyProtection="1">
      <alignment vertical="center" shrinkToFit="1"/>
      <protection locked="0"/>
    </xf>
    <xf numFmtId="0" fontId="16" fillId="7" borderId="1" xfId="0" applyFont="1" applyFill="1" applyBorder="1" applyAlignment="1" applyProtection="1">
      <alignment horizontal="center" vertical="center" shrinkToFit="1"/>
      <protection locked="0"/>
    </xf>
    <xf numFmtId="0" fontId="3" fillId="7" borderId="6" xfId="0" applyFont="1" applyFill="1" applyBorder="1" applyAlignment="1" applyProtection="1">
      <alignment horizontal="left" vertical="center" shrinkToFit="1"/>
      <protection locked="0"/>
    </xf>
    <xf numFmtId="0" fontId="3" fillId="7" borderId="8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" fillId="5" borderId="0" xfId="0" applyFont="1" applyFill="1">
      <alignment vertical="center"/>
    </xf>
    <xf numFmtId="0" fontId="16" fillId="7" borderId="5" xfId="0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vertical="center" shrinkToFit="1"/>
      <protection locked="0"/>
    </xf>
    <xf numFmtId="0" fontId="0" fillId="7" borderId="6" xfId="0" applyFill="1" applyBorder="1" applyAlignment="1" applyProtection="1">
      <alignment vertical="center" shrinkToFi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88" xfId="0" applyFont="1" applyBorder="1" applyAlignment="1" applyProtection="1">
      <alignment horizontal="center" vertical="center"/>
      <protection locked="0"/>
    </xf>
    <xf numFmtId="0" fontId="18" fillId="0" borderId="89" xfId="0" applyFont="1" applyBorder="1" applyAlignment="1" applyProtection="1">
      <alignment horizontal="center" vertical="center"/>
      <protection locked="0"/>
    </xf>
    <xf numFmtId="38" fontId="2" fillId="0" borderId="3" xfId="0" applyNumberFormat="1" applyFont="1" applyBorder="1" applyProtection="1">
      <alignment vertical="center"/>
      <protection locked="0"/>
    </xf>
    <xf numFmtId="38" fontId="2" fillId="0" borderId="4" xfId="0" applyNumberFormat="1" applyFont="1" applyBorder="1" applyProtection="1">
      <alignment vertical="center"/>
      <protection locked="0"/>
    </xf>
    <xf numFmtId="38" fontId="2" fillId="0" borderId="90" xfId="0" applyNumberFormat="1" applyFont="1" applyBorder="1" applyProtection="1">
      <alignment vertical="center"/>
      <protection locked="0"/>
    </xf>
    <xf numFmtId="38" fontId="2" fillId="0" borderId="89" xfId="0" applyNumberFormat="1" applyFont="1" applyBorder="1" applyProtection="1">
      <alignment vertical="center"/>
      <protection locked="0"/>
    </xf>
    <xf numFmtId="0" fontId="9" fillId="5" borderId="0" xfId="0" applyFont="1" applyFill="1" applyAlignment="1">
      <alignment horizontal="right" vertical="center"/>
    </xf>
    <xf numFmtId="0" fontId="9" fillId="5" borderId="29" xfId="0" applyFont="1" applyFill="1" applyBorder="1" applyAlignment="1">
      <alignment horizontal="right" vertical="center"/>
    </xf>
    <xf numFmtId="0" fontId="0" fillId="7" borderId="0" xfId="0" applyFill="1" applyProtection="1">
      <alignment vertical="center"/>
      <protection locked="0"/>
    </xf>
    <xf numFmtId="0" fontId="0" fillId="7" borderId="6" xfId="0" applyFill="1" applyBorder="1" applyProtection="1">
      <alignment vertical="center"/>
      <protection locked="0"/>
    </xf>
    <xf numFmtId="0" fontId="0" fillId="5" borderId="15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top"/>
      <protection locked="0"/>
    </xf>
    <xf numFmtId="0" fontId="16" fillId="7" borderId="2" xfId="0" applyFont="1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vertical="center" shrinkToFit="1"/>
      <protection locked="0"/>
    </xf>
    <xf numFmtId="0" fontId="0" fillId="7" borderId="4" xfId="0" applyFill="1" applyBorder="1" applyAlignment="1" applyProtection="1">
      <alignment vertical="center" shrinkToFit="1"/>
      <protection locked="0"/>
    </xf>
    <xf numFmtId="0" fontId="0" fillId="5" borderId="18" xfId="0" applyFill="1" applyBorder="1" applyAlignment="1">
      <alignment horizontal="right" vertical="center"/>
    </xf>
    <xf numFmtId="0" fontId="0" fillId="5" borderId="32" xfId="0" applyFill="1" applyBorder="1" applyAlignment="1">
      <alignment horizontal="right" vertical="center"/>
    </xf>
    <xf numFmtId="0" fontId="14" fillId="7" borderId="2" xfId="0" applyFont="1" applyFill="1" applyBorder="1" applyAlignment="1" applyProtection="1">
      <alignment horizontal="center" vertical="center"/>
      <protection locked="0"/>
    </xf>
    <xf numFmtId="0" fontId="14" fillId="7" borderId="7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7" borderId="3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14" fillId="7" borderId="3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38" fillId="0" borderId="3" xfId="1" applyFont="1" applyBorder="1" applyAlignment="1" applyProtection="1">
      <alignment horizontal="center" vertical="center"/>
    </xf>
    <xf numFmtId="38" fontId="38" fillId="0" borderId="4" xfId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38" fontId="38" fillId="0" borderId="6" xfId="1" applyFont="1" applyBorder="1" applyAlignment="1" applyProtection="1">
      <alignment horizontal="center" vertical="center"/>
    </xf>
    <xf numFmtId="38" fontId="38" fillId="0" borderId="1" xfId="1" applyFont="1" applyBorder="1" applyAlignment="1" applyProtection="1">
      <alignment horizontal="center" vertical="center"/>
    </xf>
    <xf numFmtId="38" fontId="38" fillId="0" borderId="8" xfId="1" applyFont="1" applyBorder="1" applyAlignment="1" applyProtection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0" fillId="4" borderId="35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40" xfId="0" applyFill="1" applyBorder="1">
      <alignment vertical="center"/>
    </xf>
    <xf numFmtId="38" fontId="3" fillId="4" borderId="53" xfId="1" applyFont="1" applyFill="1" applyBorder="1" applyAlignment="1" applyProtection="1">
      <alignment vertical="center"/>
    </xf>
    <xf numFmtId="38" fontId="3" fillId="4" borderId="37" xfId="1" applyFont="1" applyFill="1" applyBorder="1" applyAlignment="1" applyProtection="1">
      <alignment vertical="center"/>
    </xf>
    <xf numFmtId="38" fontId="3" fillId="4" borderId="55" xfId="1" applyFont="1" applyFill="1" applyBorder="1" applyAlignment="1" applyProtection="1">
      <alignment vertical="center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38" fontId="13" fillId="4" borderId="37" xfId="1" applyFont="1" applyFill="1" applyBorder="1" applyAlignment="1" applyProtection="1">
      <alignment vertical="center"/>
    </xf>
    <xf numFmtId="38" fontId="13" fillId="4" borderId="36" xfId="1" applyFont="1" applyFill="1" applyBorder="1" applyAlignment="1" applyProtection="1">
      <alignment vertical="center"/>
    </xf>
    <xf numFmtId="38" fontId="13" fillId="4" borderId="53" xfId="1" applyFont="1" applyFill="1" applyBorder="1" applyAlignment="1" applyProtection="1">
      <alignment vertical="center"/>
    </xf>
    <xf numFmtId="38" fontId="13" fillId="4" borderId="55" xfId="1" applyFont="1" applyFill="1" applyBorder="1" applyAlignment="1" applyProtection="1">
      <alignment vertical="center"/>
    </xf>
    <xf numFmtId="38" fontId="13" fillId="4" borderId="18" xfId="1" applyFont="1" applyFill="1" applyBorder="1" applyAlignment="1" applyProtection="1">
      <alignment vertical="center"/>
    </xf>
    <xf numFmtId="38" fontId="13" fillId="4" borderId="32" xfId="1" applyFont="1" applyFill="1" applyBorder="1" applyAlignment="1" applyProtection="1">
      <alignment vertical="center"/>
    </xf>
    <xf numFmtId="38" fontId="13" fillId="3" borderId="10" xfId="1" applyFont="1" applyFill="1" applyBorder="1" applyAlignment="1" applyProtection="1">
      <alignment vertical="center"/>
    </xf>
    <xf numFmtId="38" fontId="13" fillId="3" borderId="30" xfId="1" applyFont="1" applyFill="1" applyBorder="1" applyAlignment="1" applyProtection="1">
      <alignment vertical="center"/>
    </xf>
    <xf numFmtId="9" fontId="24" fillId="7" borderId="37" xfId="2" applyFont="1" applyFill="1" applyBorder="1" applyAlignment="1" applyProtection="1">
      <alignment horizontal="center" vertical="center"/>
    </xf>
    <xf numFmtId="9" fontId="24" fillId="7" borderId="36" xfId="2" applyFont="1" applyFill="1" applyBorder="1" applyAlignment="1" applyProtection="1">
      <alignment horizontal="center" vertical="center"/>
    </xf>
    <xf numFmtId="177" fontId="19" fillId="7" borderId="37" xfId="2" applyNumberFormat="1" applyFont="1" applyFill="1" applyBorder="1" applyAlignment="1" applyProtection="1">
      <alignment vertical="center"/>
    </xf>
    <xf numFmtId="177" fontId="19" fillId="7" borderId="36" xfId="2" applyNumberFormat="1" applyFont="1" applyFill="1" applyBorder="1" applyAlignment="1" applyProtection="1">
      <alignment vertical="center"/>
    </xf>
    <xf numFmtId="177" fontId="24" fillId="7" borderId="37" xfId="2" applyNumberFormat="1" applyFont="1" applyFill="1" applyBorder="1" applyAlignment="1" applyProtection="1">
      <alignment vertical="center"/>
    </xf>
    <xf numFmtId="177" fontId="24" fillId="7" borderId="36" xfId="2" applyNumberFormat="1" applyFont="1" applyFill="1" applyBorder="1" applyAlignment="1" applyProtection="1">
      <alignment vertical="center"/>
    </xf>
    <xf numFmtId="177" fontId="24" fillId="7" borderId="18" xfId="2" applyNumberFormat="1" applyFont="1" applyFill="1" applyBorder="1" applyAlignment="1" applyProtection="1">
      <alignment vertical="center"/>
    </xf>
    <xf numFmtId="177" fontId="24" fillId="7" borderId="32" xfId="2" applyNumberFormat="1" applyFont="1" applyFill="1" applyBorder="1" applyAlignment="1" applyProtection="1">
      <alignment vertical="center"/>
    </xf>
    <xf numFmtId="38" fontId="3" fillId="0" borderId="18" xfId="1" applyFont="1" applyFill="1" applyBorder="1" applyAlignment="1" applyProtection="1">
      <alignment vertical="center"/>
    </xf>
    <xf numFmtId="38" fontId="3" fillId="0" borderId="19" xfId="1" applyFont="1" applyFill="1" applyBorder="1" applyAlignment="1" applyProtection="1">
      <alignment vertical="center"/>
    </xf>
    <xf numFmtId="38" fontId="9" fillId="0" borderId="18" xfId="1" applyFont="1" applyBorder="1" applyAlignment="1" applyProtection="1">
      <alignment vertical="center"/>
    </xf>
    <xf numFmtId="38" fontId="9" fillId="0" borderId="32" xfId="1" applyFont="1" applyBorder="1" applyAlignment="1" applyProtection="1">
      <alignment vertical="center"/>
    </xf>
    <xf numFmtId="38" fontId="9" fillId="4" borderId="53" xfId="1" applyFont="1" applyFill="1" applyBorder="1" applyAlignment="1" applyProtection="1">
      <alignment vertical="center"/>
    </xf>
    <xf numFmtId="38" fontId="9" fillId="4" borderId="37" xfId="1" applyFont="1" applyFill="1" applyBorder="1" applyAlignment="1" applyProtection="1">
      <alignment vertical="center"/>
    </xf>
    <xf numFmtId="38" fontId="9" fillId="4" borderId="55" xfId="1" applyFont="1" applyFill="1" applyBorder="1" applyAlignment="1" applyProtection="1">
      <alignment vertical="center"/>
    </xf>
    <xf numFmtId="38" fontId="3" fillId="0" borderId="37" xfId="1" applyFont="1" applyFill="1" applyBorder="1" applyAlignment="1" applyProtection="1">
      <alignment vertical="center"/>
    </xf>
    <xf numFmtId="38" fontId="3" fillId="0" borderId="38" xfId="1" applyFont="1" applyFill="1" applyBorder="1" applyAlignment="1" applyProtection="1">
      <alignment vertical="center"/>
    </xf>
    <xf numFmtId="38" fontId="9" fillId="0" borderId="37" xfId="0" applyNumberFormat="1" applyFont="1" applyBorder="1">
      <alignment vertical="center"/>
    </xf>
    <xf numFmtId="38" fontId="9" fillId="0" borderId="36" xfId="0" applyNumberFormat="1" applyFont="1" applyBorder="1">
      <alignment vertical="center"/>
    </xf>
    <xf numFmtId="38" fontId="9" fillId="0" borderId="18" xfId="0" applyNumberFormat="1" applyFont="1" applyBorder="1">
      <alignment vertical="center"/>
    </xf>
    <xf numFmtId="38" fontId="9" fillId="0" borderId="32" xfId="0" applyNumberFormat="1" applyFont="1" applyBorder="1">
      <alignment vertical="center"/>
    </xf>
    <xf numFmtId="38" fontId="9" fillId="0" borderId="37" xfId="1" applyFont="1" applyBorder="1" applyAlignment="1" applyProtection="1">
      <alignment vertical="center"/>
    </xf>
    <xf numFmtId="38" fontId="9" fillId="0" borderId="36" xfId="1" applyFont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14" fillId="0" borderId="45" xfId="0" applyFont="1" applyBorder="1" applyAlignment="1">
      <alignment horizontal="center" vertical="center" textRotation="255"/>
    </xf>
    <xf numFmtId="0" fontId="14" fillId="0" borderId="47" xfId="0" applyFont="1" applyBorder="1" applyAlignment="1">
      <alignment horizontal="center" vertical="center" textRotation="255"/>
    </xf>
    <xf numFmtId="0" fontId="14" fillId="0" borderId="62" xfId="0" applyFont="1" applyBorder="1" applyAlignment="1">
      <alignment horizontal="center" vertical="center" textRotation="255"/>
    </xf>
    <xf numFmtId="0" fontId="0" fillId="7" borderId="35" xfId="0" applyFill="1" applyBorder="1">
      <alignment vertical="center"/>
    </xf>
    <xf numFmtId="0" fontId="0" fillId="7" borderId="37" xfId="0" applyFill="1" applyBorder="1">
      <alignment vertical="center"/>
    </xf>
    <xf numFmtId="0" fontId="0" fillId="7" borderId="55" xfId="0" applyFill="1" applyBorder="1">
      <alignment vertical="center"/>
    </xf>
    <xf numFmtId="0" fontId="3" fillId="7" borderId="35" xfId="0" applyFont="1" applyFill="1" applyBorder="1">
      <alignment vertical="center"/>
    </xf>
    <xf numFmtId="0" fontId="3" fillId="7" borderId="37" xfId="0" applyFont="1" applyFill="1" applyBorder="1">
      <alignment vertical="center"/>
    </xf>
    <xf numFmtId="0" fontId="3" fillId="7" borderId="55" xfId="0" applyFont="1" applyFill="1" applyBorder="1">
      <alignment vertical="center"/>
    </xf>
    <xf numFmtId="38" fontId="9" fillId="0" borderId="10" xfId="1" applyFont="1" applyBorder="1" applyAlignment="1" applyProtection="1">
      <alignment vertical="center"/>
    </xf>
    <xf numFmtId="38" fontId="9" fillId="0" borderId="11" xfId="1" applyFont="1" applyBorder="1" applyAlignment="1" applyProtection="1">
      <alignment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38" fontId="9" fillId="3" borderId="42" xfId="1" applyFont="1" applyFill="1" applyBorder="1" applyAlignment="1" applyProtection="1">
      <alignment vertical="center"/>
    </xf>
    <xf numFmtId="38" fontId="9" fillId="3" borderId="10" xfId="1" applyFont="1" applyFill="1" applyBorder="1" applyAlignment="1" applyProtection="1">
      <alignment vertical="center"/>
    </xf>
    <xf numFmtId="38" fontId="9" fillId="3" borderId="57" xfId="1" applyFont="1" applyFill="1" applyBorder="1" applyAlignment="1" applyProtection="1">
      <alignment vertical="center"/>
    </xf>
    <xf numFmtId="38" fontId="3" fillId="0" borderId="10" xfId="1" applyFont="1" applyFill="1" applyBorder="1" applyAlignment="1" applyProtection="1">
      <alignment vertical="center"/>
    </xf>
    <xf numFmtId="38" fontId="3" fillId="0" borderId="11" xfId="1" applyFont="1" applyFill="1" applyBorder="1" applyAlignment="1" applyProtection="1">
      <alignment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55" xfId="0" applyFont="1" applyFill="1" applyBorder="1" applyAlignment="1">
      <alignment horizontal="center" vertical="center"/>
    </xf>
    <xf numFmtId="38" fontId="9" fillId="0" borderId="10" xfId="0" applyNumberFormat="1" applyFont="1" applyBorder="1">
      <alignment vertical="center"/>
    </xf>
    <xf numFmtId="0" fontId="9" fillId="0" borderId="30" xfId="0" applyFont="1" applyBorder="1">
      <alignment vertical="center"/>
    </xf>
    <xf numFmtId="0" fontId="0" fillId="4" borderId="23" xfId="0" applyFill="1" applyBorder="1">
      <alignment vertical="center"/>
    </xf>
    <xf numFmtId="0" fontId="0" fillId="4" borderId="18" xfId="0" applyFill="1" applyBorder="1">
      <alignment vertical="center"/>
    </xf>
    <xf numFmtId="0" fontId="0" fillId="4" borderId="48" xfId="0" applyFill="1" applyBorder="1">
      <alignment vertical="center"/>
    </xf>
    <xf numFmtId="38" fontId="9" fillId="4" borderId="54" xfId="1" applyFont="1" applyFill="1" applyBorder="1" applyAlignment="1" applyProtection="1">
      <alignment vertical="center"/>
    </xf>
    <xf numFmtId="38" fontId="9" fillId="4" borderId="18" xfId="1" applyFont="1" applyFill="1" applyBorder="1" applyAlignment="1" applyProtection="1">
      <alignment vertical="center"/>
    </xf>
    <xf numFmtId="38" fontId="9" fillId="4" borderId="56" xfId="1" applyFont="1" applyFill="1" applyBorder="1" applyAlignment="1" applyProtection="1">
      <alignment vertical="center"/>
    </xf>
    <xf numFmtId="176" fontId="9" fillId="2" borderId="21" xfId="0" applyNumberFormat="1" applyFont="1" applyFill="1" applyBorder="1" applyAlignment="1">
      <alignment horizontal="right" vertical="center"/>
    </xf>
    <xf numFmtId="176" fontId="3" fillId="2" borderId="21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center" vertical="center" shrinkToFit="1"/>
    </xf>
    <xf numFmtId="0" fontId="2" fillId="5" borderId="4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8" xfId="0" applyFont="1" applyFill="1" applyBorder="1" applyAlignment="1">
      <alignment horizontal="center" vertical="center" shrinkToFit="1"/>
    </xf>
    <xf numFmtId="0" fontId="10" fillId="5" borderId="0" xfId="0" applyFont="1" applyFill="1" applyAlignment="1">
      <alignment horizontal="center" vertical="center" shrinkToFit="1"/>
    </xf>
    <xf numFmtId="0" fontId="3" fillId="0" borderId="36" xfId="0" applyFont="1" applyBorder="1" applyAlignment="1">
      <alignment horizontal="center" vertical="top" wrapText="1"/>
    </xf>
    <xf numFmtId="0" fontId="2" fillId="0" borderId="0" xfId="0" applyFont="1" applyAlignment="1">
      <alignment horizontal="right" vertical="center"/>
    </xf>
    <xf numFmtId="0" fontId="3" fillId="3" borderId="35" xfId="0" applyFont="1" applyFill="1" applyBorder="1" applyAlignment="1">
      <alignment horizontal="center" vertical="top"/>
    </xf>
    <xf numFmtId="0" fontId="3" fillId="3" borderId="37" xfId="0" applyFont="1" applyFill="1" applyBorder="1" applyAlignment="1">
      <alignment horizontal="center" vertical="top"/>
    </xf>
    <xf numFmtId="0" fontId="3" fillId="3" borderId="40" xfId="0" applyFont="1" applyFill="1" applyBorder="1" applyAlignment="1">
      <alignment horizontal="center" vertical="top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3" fillId="0" borderId="55" xfId="0" applyFont="1" applyBorder="1" applyAlignment="1">
      <alignment horizontal="center" vertical="top"/>
    </xf>
    <xf numFmtId="38" fontId="3" fillId="0" borderId="39" xfId="1" applyFont="1" applyBorder="1" applyAlignment="1" applyProtection="1">
      <alignment vertical="center"/>
    </xf>
    <xf numFmtId="38" fontId="3" fillId="0" borderId="37" xfId="1" applyFont="1" applyBorder="1" applyAlignment="1" applyProtection="1">
      <alignment vertical="center"/>
    </xf>
    <xf numFmtId="38" fontId="3" fillId="0" borderId="38" xfId="1" applyFont="1" applyBorder="1" applyAlignment="1" applyProtection="1">
      <alignment vertical="center"/>
    </xf>
    <xf numFmtId="38" fontId="3" fillId="0" borderId="31" xfId="1" applyFont="1" applyBorder="1" applyAlignment="1" applyProtection="1">
      <alignment vertical="center"/>
    </xf>
    <xf numFmtId="38" fontId="3" fillId="0" borderId="18" xfId="1" applyFont="1" applyBorder="1" applyAlignment="1" applyProtection="1">
      <alignment vertical="center"/>
    </xf>
    <xf numFmtId="38" fontId="3" fillId="0" borderId="19" xfId="1" applyFont="1" applyBorder="1" applyAlignment="1" applyProtection="1">
      <alignment vertical="center"/>
    </xf>
    <xf numFmtId="0" fontId="9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8" fillId="5" borderId="0" xfId="0" applyFont="1" applyFill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7" borderId="33" xfId="0" applyFont="1" applyFill="1" applyBorder="1" applyProtection="1">
      <alignment vertical="center"/>
      <protection locked="0"/>
    </xf>
    <xf numFmtId="0" fontId="18" fillId="7" borderId="26" xfId="0" applyFont="1" applyFill="1" applyBorder="1" applyProtection="1">
      <alignment vertical="center"/>
      <protection locked="0"/>
    </xf>
    <xf numFmtId="0" fontId="18" fillId="7" borderId="27" xfId="0" applyFont="1" applyFill="1" applyBorder="1" applyProtection="1">
      <alignment vertical="center"/>
      <protection locked="0"/>
    </xf>
    <xf numFmtId="0" fontId="18" fillId="7" borderId="35" xfId="0" applyFont="1" applyFill="1" applyBorder="1" applyProtection="1">
      <alignment vertical="center"/>
      <protection locked="0"/>
    </xf>
    <xf numFmtId="0" fontId="18" fillId="7" borderId="37" xfId="0" applyFont="1" applyFill="1" applyBorder="1" applyProtection="1">
      <alignment vertical="center"/>
      <protection locked="0"/>
    </xf>
    <xf numFmtId="0" fontId="18" fillId="7" borderId="38" xfId="0" applyFont="1" applyFill="1" applyBorder="1" applyProtection="1">
      <alignment vertical="center"/>
      <protection locked="0"/>
    </xf>
    <xf numFmtId="0" fontId="18" fillId="7" borderId="74" xfId="0" applyFont="1" applyFill="1" applyBorder="1" applyProtection="1">
      <alignment vertical="center"/>
      <protection locked="0"/>
    </xf>
    <xf numFmtId="0" fontId="18" fillId="7" borderId="75" xfId="0" applyFont="1" applyFill="1" applyBorder="1" applyProtection="1">
      <alignment vertical="center"/>
      <protection locked="0"/>
    </xf>
    <xf numFmtId="0" fontId="18" fillId="7" borderId="76" xfId="0" applyFont="1" applyFill="1" applyBorder="1" applyProtection="1">
      <alignment vertical="center"/>
      <protection locked="0"/>
    </xf>
    <xf numFmtId="38" fontId="3" fillId="0" borderId="9" xfId="1" applyFont="1" applyBorder="1" applyAlignment="1" applyProtection="1">
      <alignment vertical="center"/>
    </xf>
    <xf numFmtId="38" fontId="3" fillId="0" borderId="10" xfId="1" applyFont="1" applyBorder="1" applyAlignment="1" applyProtection="1">
      <alignment vertical="center"/>
    </xf>
    <xf numFmtId="38" fontId="3" fillId="0" borderId="11" xfId="1" applyFont="1" applyBorder="1" applyAlignment="1" applyProtection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38" fontId="3" fillId="0" borderId="39" xfId="1" applyFont="1" applyBorder="1" applyAlignment="1" applyProtection="1">
      <alignment horizontal="center" vertical="center"/>
    </xf>
    <xf numFmtId="38" fontId="3" fillId="0" borderId="37" xfId="1" applyFont="1" applyBorder="1" applyAlignment="1" applyProtection="1">
      <alignment horizontal="center" vertical="center"/>
    </xf>
    <xf numFmtId="38" fontId="3" fillId="0" borderId="36" xfId="1" applyFont="1" applyBorder="1" applyAlignment="1" applyProtection="1">
      <alignment horizontal="center" vertical="center"/>
    </xf>
    <xf numFmtId="38" fontId="3" fillId="0" borderId="31" xfId="1" applyFont="1" applyBorder="1" applyAlignment="1" applyProtection="1">
      <alignment horizontal="center" vertical="center"/>
    </xf>
    <xf numFmtId="38" fontId="3" fillId="0" borderId="18" xfId="1" applyFont="1" applyBorder="1" applyAlignment="1" applyProtection="1">
      <alignment horizontal="center" vertical="center"/>
    </xf>
    <xf numFmtId="38" fontId="3" fillId="0" borderId="32" xfId="1" applyFont="1" applyBorder="1" applyAlignment="1" applyProtection="1">
      <alignment horizontal="center" vertical="center"/>
    </xf>
    <xf numFmtId="38" fontId="3" fillId="0" borderId="9" xfId="1" applyFont="1" applyBorder="1" applyAlignment="1" applyProtection="1">
      <alignment horizontal="center" vertical="center"/>
    </xf>
    <xf numFmtId="38" fontId="3" fillId="0" borderId="10" xfId="1" applyFont="1" applyBorder="1" applyAlignment="1" applyProtection="1">
      <alignment horizontal="center" vertical="center"/>
    </xf>
    <xf numFmtId="38" fontId="3" fillId="0" borderId="11" xfId="1" applyFont="1" applyBorder="1" applyAlignment="1" applyProtection="1">
      <alignment horizontal="center" vertical="center"/>
    </xf>
    <xf numFmtId="38" fontId="3" fillId="0" borderId="25" xfId="1" applyFont="1" applyBorder="1" applyAlignment="1" applyProtection="1">
      <alignment horizontal="center" vertical="center"/>
    </xf>
    <xf numFmtId="38" fontId="3" fillId="0" borderId="26" xfId="1" applyFont="1" applyBorder="1" applyAlignment="1" applyProtection="1">
      <alignment horizontal="center" vertical="center"/>
    </xf>
    <xf numFmtId="38" fontId="3" fillId="0" borderId="27" xfId="1" applyFont="1" applyBorder="1" applyAlignment="1" applyProtection="1">
      <alignment horizontal="center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5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25" fillId="7" borderId="37" xfId="2" applyFont="1" applyFill="1" applyBorder="1" applyAlignment="1" applyProtection="1">
      <alignment horizontal="center" vertical="center"/>
    </xf>
    <xf numFmtId="9" fontId="25" fillId="7" borderId="36" xfId="2" applyFont="1" applyFill="1" applyBorder="1" applyAlignment="1" applyProtection="1">
      <alignment horizontal="center" vertical="center"/>
    </xf>
    <xf numFmtId="38" fontId="10" fillId="0" borderId="25" xfId="1" applyFont="1" applyBorder="1" applyAlignment="1" applyProtection="1">
      <alignment horizontal="center" vertical="center"/>
    </xf>
    <xf numFmtId="38" fontId="10" fillId="0" borderId="26" xfId="1" applyFont="1" applyBorder="1" applyAlignment="1" applyProtection="1">
      <alignment horizontal="center" vertical="center"/>
    </xf>
    <xf numFmtId="38" fontId="10" fillId="0" borderId="64" xfId="1" applyFont="1" applyBorder="1" applyAlignment="1" applyProtection="1">
      <alignment horizontal="center" vertical="center"/>
    </xf>
    <xf numFmtId="38" fontId="10" fillId="0" borderId="65" xfId="1" applyFont="1" applyBorder="1" applyAlignment="1" applyProtection="1">
      <alignment horizontal="center" vertical="center"/>
    </xf>
    <xf numFmtId="38" fontId="10" fillId="0" borderId="66" xfId="1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center" vertical="center"/>
    </xf>
    <xf numFmtId="38" fontId="2" fillId="0" borderId="4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"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8" xfId="1" applyFont="1" applyBorder="1" applyAlignment="1" applyProtection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7" borderId="15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38" fontId="3" fillId="0" borderId="67" xfId="1" applyFont="1" applyBorder="1" applyAlignment="1" applyProtection="1">
      <alignment horizontal="center" vertical="center"/>
    </xf>
    <xf numFmtId="38" fontId="3" fillId="0" borderId="44" xfId="1" applyFont="1" applyBorder="1" applyAlignment="1" applyProtection="1">
      <alignment horizontal="center" vertical="center"/>
    </xf>
    <xf numFmtId="38" fontId="3" fillId="0" borderId="61" xfId="1" applyFont="1" applyBorder="1" applyAlignment="1" applyProtection="1">
      <alignment horizontal="center" vertical="center"/>
    </xf>
    <xf numFmtId="0" fontId="26" fillId="7" borderId="35" xfId="0" applyFont="1" applyFill="1" applyBorder="1" applyAlignment="1">
      <alignment horizontal="left" vertical="center"/>
    </xf>
    <xf numFmtId="0" fontId="26" fillId="7" borderId="37" xfId="0" applyFont="1" applyFill="1" applyBorder="1" applyAlignment="1">
      <alignment horizontal="left" vertical="center"/>
    </xf>
    <xf numFmtId="0" fontId="26" fillId="7" borderId="55" xfId="0" applyFont="1" applyFill="1" applyBorder="1" applyAlignment="1">
      <alignment horizontal="left" vertical="center"/>
    </xf>
    <xf numFmtId="38" fontId="26" fillId="0" borderId="39" xfId="1" applyFont="1" applyBorder="1" applyAlignment="1" applyProtection="1">
      <alignment vertical="center"/>
    </xf>
    <xf numFmtId="38" fontId="26" fillId="0" borderId="37" xfId="1" applyFont="1" applyBorder="1" applyAlignment="1" applyProtection="1">
      <alignment vertical="center"/>
    </xf>
    <xf numFmtId="177" fontId="27" fillId="7" borderId="37" xfId="2" applyNumberFormat="1" applyFont="1" applyFill="1" applyBorder="1" applyAlignment="1" applyProtection="1">
      <alignment vertical="center"/>
    </xf>
    <xf numFmtId="177" fontId="27" fillId="7" borderId="36" xfId="2" applyNumberFormat="1" applyFont="1" applyFill="1" applyBorder="1" applyAlignment="1" applyProtection="1">
      <alignment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57" xfId="0" applyFont="1" applyFill="1" applyBorder="1" applyAlignment="1">
      <alignment horizontal="center" vertical="center"/>
    </xf>
    <xf numFmtId="0" fontId="26" fillId="0" borderId="10" xfId="0" applyFont="1" applyBorder="1">
      <alignment vertical="center"/>
    </xf>
    <xf numFmtId="38" fontId="26" fillId="0" borderId="10" xfId="1" applyFont="1" applyFill="1" applyBorder="1" applyAlignment="1" applyProtection="1">
      <alignment vertical="center"/>
    </xf>
    <xf numFmtId="38" fontId="26" fillId="0" borderId="9" xfId="1" applyFont="1" applyBorder="1" applyAlignment="1" applyProtection="1">
      <alignment vertical="center"/>
    </xf>
    <xf numFmtId="38" fontId="26" fillId="0" borderId="10" xfId="1" applyFont="1" applyBorder="1" applyAlignment="1" applyProtection="1">
      <alignment vertical="center"/>
    </xf>
    <xf numFmtId="38" fontId="3" fillId="0" borderId="63" xfId="1" applyFont="1" applyBorder="1" applyAlignment="1" applyProtection="1">
      <alignment horizontal="center" vertical="center"/>
    </xf>
    <xf numFmtId="38" fontId="3" fillId="0" borderId="68" xfId="1" applyFont="1" applyBorder="1" applyAlignment="1" applyProtection="1">
      <alignment horizontal="center" vertical="center"/>
    </xf>
    <xf numFmtId="38" fontId="3" fillId="0" borderId="69" xfId="1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8" fillId="6" borderId="32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70" xfId="0" applyFont="1" applyFill="1" applyBorder="1" applyAlignment="1">
      <alignment horizontal="center" vertical="center" shrinkToFit="1"/>
    </xf>
    <xf numFmtId="0" fontId="14" fillId="6" borderId="3" xfId="0" applyFont="1" applyFill="1" applyBorder="1" applyAlignment="1">
      <alignment horizontal="center" vertical="center" shrinkToFit="1"/>
    </xf>
    <xf numFmtId="0" fontId="14" fillId="6" borderId="4" xfId="0" applyFont="1" applyFill="1" applyBorder="1" applyAlignment="1">
      <alignment horizontal="center" vertical="center" shrinkToFit="1"/>
    </xf>
    <xf numFmtId="0" fontId="14" fillId="6" borderId="16" xfId="0" applyFont="1" applyFill="1" applyBorder="1" applyAlignment="1">
      <alignment horizontal="center" vertical="center" shrinkToFit="1"/>
    </xf>
    <xf numFmtId="0" fontId="14" fillId="6" borderId="1" xfId="0" applyFont="1" applyFill="1" applyBorder="1" applyAlignment="1">
      <alignment horizontal="center" vertical="center" shrinkToFit="1"/>
    </xf>
    <xf numFmtId="0" fontId="14" fillId="6" borderId="8" xfId="0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 shrinkToFit="1"/>
    </xf>
    <xf numFmtId="0" fontId="4" fillId="6" borderId="0" xfId="0" applyFont="1" applyFill="1" applyAlignment="1">
      <alignment horizontal="center" vertical="center" shrinkToFit="1"/>
    </xf>
    <xf numFmtId="0" fontId="0" fillId="6" borderId="23" xfId="0" applyFill="1" applyBorder="1" applyAlignment="1">
      <alignment horizontal="center" shrinkToFit="1"/>
    </xf>
    <xf numFmtId="0" fontId="16" fillId="6" borderId="18" xfId="0" applyFont="1" applyFill="1" applyBorder="1" applyAlignment="1">
      <alignment horizontal="center" shrinkToFit="1"/>
    </xf>
    <xf numFmtId="0" fontId="16" fillId="6" borderId="15" xfId="0" applyFont="1" applyFill="1" applyBorder="1" applyAlignment="1">
      <alignment horizontal="center" shrinkToFit="1"/>
    </xf>
    <xf numFmtId="0" fontId="16" fillId="6" borderId="0" xfId="0" applyFont="1" applyFill="1" applyAlignment="1">
      <alignment horizontal="center" shrinkToFit="1"/>
    </xf>
    <xf numFmtId="0" fontId="26" fillId="2" borderId="74" xfId="0" applyFont="1" applyFill="1" applyBorder="1" applyProtection="1">
      <alignment vertical="center"/>
      <protection locked="0"/>
    </xf>
    <xf numFmtId="0" fontId="26" fillId="2" borderId="75" xfId="0" applyFont="1" applyFill="1" applyBorder="1" applyProtection="1">
      <alignment vertical="center"/>
      <protection locked="0"/>
    </xf>
    <xf numFmtId="0" fontId="26" fillId="2" borderId="77" xfId="0" applyFont="1" applyFill="1" applyBorder="1" applyProtection="1">
      <alignment vertical="center"/>
      <protection locked="0"/>
    </xf>
    <xf numFmtId="2" fontId="27" fillId="2" borderId="37" xfId="2" applyNumberFormat="1" applyFont="1" applyFill="1" applyBorder="1" applyAlignment="1" applyProtection="1">
      <alignment vertical="center"/>
      <protection locked="0"/>
    </xf>
    <xf numFmtId="2" fontId="27" fillId="2" borderId="36" xfId="2" applyNumberFormat="1" applyFont="1" applyFill="1" applyBorder="1" applyAlignment="1" applyProtection="1">
      <alignment vertical="center"/>
      <protection locked="0"/>
    </xf>
    <xf numFmtId="38" fontId="17" fillId="0" borderId="67" xfId="1" applyFont="1" applyBorder="1" applyAlignment="1" applyProtection="1">
      <alignment vertical="center"/>
      <protection locked="0"/>
    </xf>
    <xf numFmtId="38" fontId="17" fillId="0" borderId="44" xfId="1" applyFont="1" applyBorder="1" applyAlignment="1" applyProtection="1">
      <alignment vertical="center"/>
      <protection locked="0"/>
    </xf>
    <xf numFmtId="38" fontId="17" fillId="0" borderId="61" xfId="1" applyFont="1" applyBorder="1" applyAlignment="1" applyProtection="1">
      <alignment vertical="center"/>
      <protection locked="0"/>
    </xf>
    <xf numFmtId="38" fontId="17" fillId="0" borderId="63" xfId="1" applyFont="1" applyBorder="1" applyAlignment="1" applyProtection="1">
      <alignment horizontal="center" vertical="center"/>
      <protection locked="0"/>
    </xf>
    <xf numFmtId="38" fontId="17" fillId="0" borderId="68" xfId="1" applyFont="1" applyBorder="1" applyAlignment="1" applyProtection="1">
      <alignment horizontal="center" vertical="center"/>
      <protection locked="0"/>
    </xf>
    <xf numFmtId="38" fontId="17" fillId="0" borderId="69" xfId="1" applyFont="1" applyBorder="1" applyAlignment="1" applyProtection="1">
      <alignment horizontal="center" vertical="center"/>
      <protection locked="0"/>
    </xf>
    <xf numFmtId="0" fontId="26" fillId="2" borderId="35" xfId="0" applyFont="1" applyFill="1" applyBorder="1" applyProtection="1">
      <alignment vertical="center"/>
      <protection locked="0"/>
    </xf>
    <xf numFmtId="0" fontId="26" fillId="2" borderId="37" xfId="0" applyFont="1" applyFill="1" applyBorder="1" applyProtection="1">
      <alignment vertical="center"/>
      <protection locked="0"/>
    </xf>
    <xf numFmtId="0" fontId="26" fillId="2" borderId="55" xfId="0" applyFont="1" applyFill="1" applyBorder="1" applyProtection="1">
      <alignment vertical="center"/>
      <protection locked="0"/>
    </xf>
    <xf numFmtId="38" fontId="17" fillId="0" borderId="39" xfId="1" applyFont="1" applyBorder="1" applyAlignment="1" applyProtection="1">
      <alignment vertical="center"/>
      <protection locked="0"/>
    </xf>
    <xf numFmtId="38" fontId="17" fillId="0" borderId="37" xfId="1" applyFont="1" applyBorder="1" applyAlignment="1" applyProtection="1">
      <alignment vertical="center"/>
      <protection locked="0"/>
    </xf>
    <xf numFmtId="38" fontId="17" fillId="0" borderId="38" xfId="1" applyFont="1" applyBorder="1" applyAlignment="1" applyProtection="1">
      <alignment vertical="center"/>
      <protection locked="0"/>
    </xf>
    <xf numFmtId="0" fontId="26" fillId="2" borderId="35" xfId="0" applyFont="1" applyFill="1" applyBorder="1" applyAlignment="1" applyProtection="1">
      <alignment horizontal="left" vertical="center"/>
      <protection locked="0"/>
    </xf>
    <xf numFmtId="0" fontId="26" fillId="2" borderId="37" xfId="0" applyFont="1" applyFill="1" applyBorder="1" applyAlignment="1" applyProtection="1">
      <alignment horizontal="left" vertical="center"/>
      <protection locked="0"/>
    </xf>
    <xf numFmtId="0" fontId="26" fillId="2" borderId="55" xfId="0" applyFont="1" applyFill="1" applyBorder="1" applyAlignment="1" applyProtection="1">
      <alignment horizontal="left" vertical="center"/>
      <protection locked="0"/>
    </xf>
    <xf numFmtId="49" fontId="17" fillId="0" borderId="39" xfId="1" applyNumberFormat="1" applyFont="1" applyBorder="1" applyAlignment="1" applyProtection="1">
      <alignment vertical="center"/>
      <protection locked="0"/>
    </xf>
    <xf numFmtId="49" fontId="17" fillId="0" borderId="37" xfId="1" applyNumberFormat="1" applyFont="1" applyBorder="1" applyAlignment="1" applyProtection="1">
      <alignment vertical="center"/>
      <protection locked="0"/>
    </xf>
    <xf numFmtId="49" fontId="17" fillId="0" borderId="38" xfId="1" applyNumberFormat="1" applyFont="1" applyBorder="1" applyAlignment="1" applyProtection="1">
      <alignment vertical="center"/>
      <protection locked="0"/>
    </xf>
    <xf numFmtId="0" fontId="10" fillId="2" borderId="35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9" fontId="25" fillId="2" borderId="37" xfId="2" applyFont="1" applyFill="1" applyBorder="1" applyAlignment="1" applyProtection="1">
      <alignment horizontal="center" vertical="center"/>
    </xf>
    <xf numFmtId="9" fontId="25" fillId="2" borderId="36" xfId="2" applyFont="1" applyFill="1" applyBorder="1" applyAlignment="1" applyProtection="1">
      <alignment horizontal="center" vertical="center"/>
    </xf>
    <xf numFmtId="0" fontId="28" fillId="3" borderId="33" xfId="0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horizontal="center" vertical="center"/>
    </xf>
    <xf numFmtId="0" fontId="28" fillId="3" borderId="87" xfId="0" applyFont="1" applyFill="1" applyBorder="1" applyAlignment="1">
      <alignment horizontal="center" vertical="center"/>
    </xf>
    <xf numFmtId="0" fontId="26" fillId="0" borderId="26" xfId="0" applyFont="1" applyBorder="1">
      <alignment vertical="center"/>
    </xf>
    <xf numFmtId="38" fontId="26" fillId="0" borderId="26" xfId="1" applyFont="1" applyFill="1" applyBorder="1" applyAlignment="1" applyProtection="1">
      <alignment vertical="center"/>
    </xf>
    <xf numFmtId="38" fontId="26" fillId="0" borderId="25" xfId="1" applyFont="1" applyBorder="1" applyAlignment="1" applyProtection="1">
      <alignment vertical="center"/>
    </xf>
    <xf numFmtId="38" fontId="26" fillId="0" borderId="26" xfId="1" applyFont="1" applyBorder="1" applyAlignment="1" applyProtection="1">
      <alignment vertical="center"/>
    </xf>
    <xf numFmtId="38" fontId="17" fillId="0" borderId="64" xfId="1" applyFont="1" applyBorder="1" applyAlignment="1" applyProtection="1">
      <alignment horizontal="center" vertical="center"/>
      <protection locked="0"/>
    </xf>
    <xf numFmtId="38" fontId="17" fillId="0" borderId="65" xfId="1" applyFont="1" applyBorder="1" applyAlignment="1" applyProtection="1">
      <alignment horizontal="center" vertical="center"/>
      <protection locked="0"/>
    </xf>
    <xf numFmtId="38" fontId="17" fillId="0" borderId="36" xfId="1" applyFont="1" applyBorder="1" applyAlignment="1" applyProtection="1">
      <alignment vertical="center"/>
      <protection locked="0"/>
    </xf>
    <xf numFmtId="49" fontId="17" fillId="0" borderId="36" xfId="1" applyNumberFormat="1" applyFont="1" applyBorder="1" applyAlignment="1" applyProtection="1">
      <alignment vertical="center"/>
      <protection locked="0"/>
    </xf>
    <xf numFmtId="38" fontId="10" fillId="0" borderId="39" xfId="1" applyFont="1" applyBorder="1" applyAlignment="1" applyProtection="1">
      <alignment horizontal="center" vertical="center"/>
    </xf>
    <xf numFmtId="38" fontId="10" fillId="0" borderId="37" xfId="1" applyFont="1" applyBorder="1" applyAlignment="1" applyProtection="1">
      <alignment horizontal="center" vertical="center"/>
    </xf>
    <xf numFmtId="38" fontId="10" fillId="0" borderId="67" xfId="1" applyFont="1" applyBorder="1" applyAlignment="1" applyProtection="1">
      <alignment horizontal="center" vertical="center"/>
    </xf>
    <xf numFmtId="38" fontId="10" fillId="0" borderId="44" xfId="1" applyFont="1" applyBorder="1" applyAlignment="1" applyProtection="1">
      <alignment horizontal="center" vertical="center"/>
    </xf>
    <xf numFmtId="0" fontId="26" fillId="7" borderId="74" xfId="0" applyFont="1" applyFill="1" applyBorder="1" applyProtection="1">
      <alignment vertical="center"/>
      <protection locked="0"/>
    </xf>
    <xf numFmtId="0" fontId="26" fillId="7" borderId="75" xfId="0" applyFont="1" applyFill="1" applyBorder="1" applyProtection="1">
      <alignment vertical="center"/>
      <protection locked="0"/>
    </xf>
    <xf numFmtId="0" fontId="26" fillId="7" borderId="77" xfId="0" applyFont="1" applyFill="1" applyBorder="1" applyProtection="1">
      <alignment vertical="center"/>
      <protection locked="0"/>
    </xf>
    <xf numFmtId="2" fontId="27" fillId="7" borderId="37" xfId="2" applyNumberFormat="1" applyFont="1" applyFill="1" applyBorder="1" applyAlignment="1" applyProtection="1">
      <alignment vertical="center"/>
      <protection locked="0"/>
    </xf>
    <xf numFmtId="2" fontId="27" fillId="7" borderId="36" xfId="2" applyNumberFormat="1" applyFont="1" applyFill="1" applyBorder="1" applyAlignment="1" applyProtection="1">
      <alignment vertical="center"/>
      <protection locked="0"/>
    </xf>
    <xf numFmtId="38" fontId="26" fillId="0" borderId="35" xfId="1" applyFont="1" applyBorder="1" applyAlignment="1" applyProtection="1">
      <alignment vertical="center"/>
    </xf>
    <xf numFmtId="38" fontId="26" fillId="0" borderId="36" xfId="1" applyFont="1" applyBorder="1" applyAlignment="1" applyProtection="1">
      <alignment vertical="center"/>
    </xf>
    <xf numFmtId="38" fontId="26" fillId="0" borderId="33" xfId="1" applyFont="1" applyBorder="1" applyAlignment="1" applyProtection="1">
      <alignment vertical="center"/>
    </xf>
    <xf numFmtId="38" fontId="26" fillId="0" borderId="28" xfId="1" applyFont="1" applyBorder="1" applyAlignment="1" applyProtection="1">
      <alignment vertical="center"/>
    </xf>
    <xf numFmtId="38" fontId="17" fillId="0" borderId="28" xfId="1" applyFont="1" applyBorder="1" applyAlignment="1" applyProtection="1">
      <alignment horizontal="center" vertical="center"/>
      <protection locked="0"/>
    </xf>
    <xf numFmtId="0" fontId="26" fillId="7" borderId="35" xfId="0" applyFont="1" applyFill="1" applyBorder="1" applyProtection="1">
      <alignment vertical="center"/>
      <protection locked="0"/>
    </xf>
    <xf numFmtId="0" fontId="26" fillId="7" borderId="37" xfId="0" applyFont="1" applyFill="1" applyBorder="1" applyProtection="1">
      <alignment vertical="center"/>
      <protection locked="0"/>
    </xf>
    <xf numFmtId="0" fontId="26" fillId="7" borderId="55" xfId="0" applyFont="1" applyFill="1" applyBorder="1" applyProtection="1">
      <alignment vertical="center"/>
      <protection locked="0"/>
    </xf>
    <xf numFmtId="0" fontId="26" fillId="7" borderId="35" xfId="0" applyFont="1" applyFill="1" applyBorder="1" applyAlignment="1" applyProtection="1">
      <alignment horizontal="left" vertical="center"/>
      <protection locked="0"/>
    </xf>
    <xf numFmtId="0" fontId="26" fillId="7" borderId="37" xfId="0" applyFont="1" applyFill="1" applyBorder="1" applyAlignment="1" applyProtection="1">
      <alignment horizontal="left" vertical="center"/>
      <protection locked="0"/>
    </xf>
    <xf numFmtId="0" fontId="26" fillId="7" borderId="55" xfId="0" applyFont="1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horizontal="center" vertical="center" shrinkToFit="1"/>
      <protection locked="0"/>
    </xf>
    <xf numFmtId="38" fontId="10" fillId="0" borderId="35" xfId="1" applyFont="1" applyBorder="1" applyAlignment="1" applyProtection="1">
      <alignment horizontal="center" vertical="center"/>
    </xf>
    <xf numFmtId="38" fontId="10" fillId="0" borderId="36" xfId="1" applyFont="1" applyBorder="1" applyAlignment="1" applyProtection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35" fillId="0" borderId="23" xfId="0" applyNumberFormat="1" applyFont="1" applyBorder="1" applyAlignment="1">
      <alignment horizontal="center" vertical="center"/>
    </xf>
    <xf numFmtId="49" fontId="35" fillId="0" borderId="32" xfId="0" applyNumberFormat="1" applyFont="1" applyBorder="1" applyAlignment="1">
      <alignment horizontal="center" vertical="center"/>
    </xf>
    <xf numFmtId="49" fontId="35" fillId="0" borderId="16" xfId="0" applyNumberFormat="1" applyFont="1" applyBorder="1" applyAlignment="1">
      <alignment horizontal="center" vertical="center"/>
    </xf>
    <xf numFmtId="49" fontId="35" fillId="0" borderId="73" xfId="0" applyNumberFormat="1" applyFont="1" applyBorder="1" applyAlignment="1">
      <alignment horizontal="center" vertical="center"/>
    </xf>
    <xf numFmtId="49" fontId="35" fillId="0" borderId="19" xfId="0" applyNumberFormat="1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BEB"/>
      <color rgb="FFFFFFFF"/>
      <color rgb="FFFFE5E5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289560</xdr:colOff>
          <xdr:row>10</xdr:row>
          <xdr:rowOff>144780</xdr:rowOff>
        </xdr:from>
        <xdr:to>
          <xdr:col>15</xdr:col>
          <xdr:colOff>182880</xdr:colOff>
          <xdr:row>12</xdr:row>
          <xdr:rowOff>68580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289560</xdr:colOff>
          <xdr:row>11</xdr:row>
          <xdr:rowOff>106680</xdr:rowOff>
        </xdr:from>
        <xdr:to>
          <xdr:col>15</xdr:col>
          <xdr:colOff>182880</xdr:colOff>
          <xdr:row>13</xdr:row>
          <xdr:rowOff>45720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588914</xdr:colOff>
      <xdr:row>15</xdr:row>
      <xdr:rowOff>316774</xdr:rowOff>
    </xdr:from>
    <xdr:to>
      <xdr:col>29</xdr:col>
      <xdr:colOff>236220</xdr:colOff>
      <xdr:row>18</xdr:row>
      <xdr:rowOff>113484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27614" y="3120934"/>
          <a:ext cx="6269086" cy="87113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各現場毎の税抜額（</a:t>
          </a:r>
          <a:r>
            <a:rPr kumimoji="1" lang="ja-JP" altLang="en-US" sz="1600" b="1">
              <a:solidFill>
                <a:sysClr val="windowText" lastClr="000000"/>
              </a:solidFill>
            </a:rPr>
            <a:t>明細左上の今回請求金額</a:t>
          </a:r>
          <a:r>
            <a:rPr kumimoji="1" lang="ja-JP" altLang="en-US" sz="1800" b="1">
              <a:solidFill>
                <a:sysClr val="windowText" lastClr="000000"/>
              </a:solidFill>
            </a:rPr>
            <a:t>）を入力して下さい </a:t>
          </a:r>
          <a:r>
            <a:rPr kumimoji="1" lang="ja-JP" altLang="en-US" sz="2000" b="1">
              <a:solidFill>
                <a:sysClr val="windowText" lastClr="000000"/>
              </a:solidFill>
            </a:rPr>
            <a:t>              　　　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自動入力ではありませんのでご注意ください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54429</xdr:rowOff>
    </xdr:from>
    <xdr:to>
      <xdr:col>11</xdr:col>
      <xdr:colOff>522514</xdr:colOff>
      <xdr:row>16</xdr:row>
      <xdr:rowOff>315686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4969328" y="3086101"/>
          <a:ext cx="261257" cy="522514"/>
        </a:xfrm>
        <a:prstGeom prst="downArrow">
          <a:avLst/>
        </a:prstGeom>
        <a:solidFill>
          <a:srgbClr val="FF000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10885</xdr:colOff>
      <xdr:row>17</xdr:row>
      <xdr:rowOff>65314</xdr:rowOff>
    </xdr:from>
    <xdr:to>
      <xdr:col>11</xdr:col>
      <xdr:colOff>522514</xdr:colOff>
      <xdr:row>17</xdr:row>
      <xdr:rowOff>315685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4980214" y="3455125"/>
          <a:ext cx="250371" cy="511629"/>
        </a:xfrm>
        <a:prstGeom prst="downArrow">
          <a:avLst/>
        </a:prstGeom>
        <a:solidFill>
          <a:srgbClr val="FF000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68581</xdr:colOff>
      <xdr:row>6</xdr:row>
      <xdr:rowOff>152401</xdr:rowOff>
    </xdr:from>
    <xdr:to>
      <xdr:col>28</xdr:col>
      <xdr:colOff>411480</xdr:colOff>
      <xdr:row>9</xdr:row>
      <xdr:rowOff>99061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071361" y="1417321"/>
          <a:ext cx="4251959" cy="449580"/>
        </a:xfrm>
        <a:prstGeom prst="rect">
          <a:avLst/>
        </a:prstGeom>
        <a:solidFill>
          <a:schemeClr val="lt1"/>
        </a:solidFill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2000" b="1">
              <a:solidFill>
                <a:srgbClr val="00B0F0"/>
              </a:solidFill>
            </a:rPr>
            <a:t>会社名他、振込先を入力してください</a:t>
          </a:r>
          <a:endParaRPr kumimoji="1" lang="en-US" altLang="ja-JP" sz="2000" b="1">
            <a:solidFill>
              <a:srgbClr val="00B0F0"/>
            </a:solidFill>
          </a:endParaRPr>
        </a:p>
        <a:p>
          <a:pPr algn="l"/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38100</xdr:colOff>
      <xdr:row>7</xdr:row>
      <xdr:rowOff>114305</xdr:rowOff>
    </xdr:from>
    <xdr:to>
      <xdr:col>16</xdr:col>
      <xdr:colOff>297180</xdr:colOff>
      <xdr:row>9</xdr:row>
      <xdr:rowOff>22866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6720839" y="1539246"/>
          <a:ext cx="243841" cy="259080"/>
        </a:xfrm>
        <a:prstGeom prst="down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</xdr:colOff>
      <xdr:row>14</xdr:row>
      <xdr:rowOff>15240</xdr:rowOff>
    </xdr:from>
    <xdr:to>
      <xdr:col>4</xdr:col>
      <xdr:colOff>7620</xdr:colOff>
      <xdr:row>16</xdr:row>
      <xdr:rowOff>68580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5240" y="2590800"/>
          <a:ext cx="2255520" cy="640080"/>
        </a:xfrm>
        <a:prstGeom prst="rect">
          <a:avLst/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00B0F0"/>
              </a:solidFill>
            </a:rPr>
            <a:t>適格請求書発行事業者登録番号記載願います</a:t>
          </a:r>
        </a:p>
      </xdr:txBody>
    </xdr:sp>
    <xdr:clientData/>
  </xdr:twoCellAnchor>
  <xdr:twoCellAnchor>
    <xdr:from>
      <xdr:col>0</xdr:col>
      <xdr:colOff>449580</xdr:colOff>
      <xdr:row>12</xdr:row>
      <xdr:rowOff>53340</xdr:rowOff>
    </xdr:from>
    <xdr:to>
      <xdr:col>0</xdr:col>
      <xdr:colOff>792480</xdr:colOff>
      <xdr:row>13</xdr:row>
      <xdr:rowOff>160020</xdr:rowOff>
    </xdr:to>
    <xdr:sp macro="" textlink="">
      <xdr:nvSpPr>
        <xdr:cNvPr id="8" name="矢印: 折線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49580" y="2308860"/>
          <a:ext cx="342900" cy="259080"/>
        </a:xfrm>
        <a:prstGeom prst="bentArrow">
          <a:avLst>
            <a:gd name="adj1" fmla="val 36765"/>
            <a:gd name="adj2" fmla="val 25000"/>
            <a:gd name="adj3" fmla="val 25000"/>
            <a:gd name="adj4" fmla="val 43750"/>
          </a:avLst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8</xdr:col>
      <xdr:colOff>426720</xdr:colOff>
      <xdr:row>18</xdr:row>
      <xdr:rowOff>220980</xdr:rowOff>
    </xdr:from>
    <xdr:ext cx="4488029" cy="155940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04360" y="4099560"/>
          <a:ext cx="4488029" cy="15594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8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twoCellAnchor>
    <xdr:from>
      <xdr:col>0</xdr:col>
      <xdr:colOff>30480</xdr:colOff>
      <xdr:row>1</xdr:row>
      <xdr:rowOff>30480</xdr:rowOff>
    </xdr:from>
    <xdr:to>
      <xdr:col>1</xdr:col>
      <xdr:colOff>83820</xdr:colOff>
      <xdr:row>5</xdr:row>
      <xdr:rowOff>15240</xdr:rowOff>
    </xdr:to>
    <xdr:sp macro="" textlink="">
      <xdr:nvSpPr>
        <xdr:cNvPr id="10" name="吹き出し: 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0480" y="449580"/>
          <a:ext cx="906780" cy="662940"/>
        </a:xfrm>
        <a:prstGeom prst="rightArrowCallout">
          <a:avLst>
            <a:gd name="adj1" fmla="val 25000"/>
            <a:gd name="adj2" fmla="val 25000"/>
            <a:gd name="adj3" fmla="val 31522"/>
            <a:gd name="adj4" fmla="val 65648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締日入力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27</xdr:row>
      <xdr:rowOff>28575</xdr:rowOff>
    </xdr:from>
    <xdr:to>
      <xdr:col>23</xdr:col>
      <xdr:colOff>304799</xdr:colOff>
      <xdr:row>27</xdr:row>
      <xdr:rowOff>381000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416143" y="9488261"/>
          <a:ext cx="957942" cy="35242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A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13</xdr:col>
      <xdr:colOff>995816</xdr:colOff>
      <xdr:row>20</xdr:row>
      <xdr:rowOff>182911</xdr:rowOff>
    </xdr:from>
    <xdr:to>
      <xdr:col>23</xdr:col>
      <xdr:colOff>0</xdr:colOff>
      <xdr:row>20</xdr:row>
      <xdr:rowOff>1360715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8147730" y="6507511"/>
          <a:ext cx="3946299" cy="117780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③今月出来高</a:t>
          </a:r>
          <a:endParaRPr kumimoji="1" lang="en-US" altLang="ja-JP" sz="16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今月請求したい金額を％で出す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400" b="1">
              <a:effectLst/>
            </a:rPr>
            <a:t>※</a:t>
          </a:r>
          <a:r>
            <a:rPr lang="ja-JP" altLang="en-US" sz="1400" b="1">
              <a:effectLst/>
            </a:rPr>
            <a:t>％の出し方は</a:t>
          </a:r>
          <a:r>
            <a:rPr lang="en-US" altLang="ja-JP" sz="1400" b="1">
              <a:effectLst/>
            </a:rPr>
            <a:t>【</a:t>
          </a:r>
          <a:r>
            <a:rPr lang="ja-JP" altLang="en-US" sz="1400" b="1">
              <a:effectLst/>
            </a:rPr>
            <a:t>出来高の出し方</a:t>
          </a:r>
          <a:r>
            <a:rPr lang="en-US" altLang="ja-JP" sz="1400" b="1">
              <a:effectLst/>
            </a:rPr>
            <a:t>】</a:t>
          </a:r>
          <a:r>
            <a:rPr lang="ja-JP" altLang="en-US" sz="1400" b="1">
              <a:effectLst/>
            </a:rPr>
            <a:t>参照ください</a:t>
          </a:r>
          <a:endParaRPr lang="ja-JP" altLang="ja-JP" sz="1400" b="1">
            <a:effectLst/>
          </a:endParaRPr>
        </a:p>
        <a:p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小数点以下は切り上げてください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28947</xdr:colOff>
      <xdr:row>11</xdr:row>
      <xdr:rowOff>131121</xdr:rowOff>
    </xdr:from>
    <xdr:to>
      <xdr:col>18</xdr:col>
      <xdr:colOff>10886</xdr:colOff>
      <xdr:row>12</xdr:row>
      <xdr:rowOff>925284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788976" y="3146464"/>
          <a:ext cx="3236767" cy="95744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②前回迄出来高</a:t>
          </a:r>
          <a:endParaRPr kumimoji="1" lang="en-US" altLang="ja-JP" sz="16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回目は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回目以降、前月の④累計％を記入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/>
        </a:p>
      </xdr:txBody>
    </xdr:sp>
    <xdr:clientData/>
  </xdr:twoCellAnchor>
  <xdr:oneCellAnchor>
    <xdr:from>
      <xdr:col>7</xdr:col>
      <xdr:colOff>367393</xdr:colOff>
      <xdr:row>13</xdr:row>
      <xdr:rowOff>340178</xdr:rowOff>
    </xdr:from>
    <xdr:ext cx="4488029" cy="155940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109357" y="2871107"/>
          <a:ext cx="4488029" cy="15594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8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twoCellAnchor>
    <xdr:from>
      <xdr:col>13</xdr:col>
      <xdr:colOff>32657</xdr:colOff>
      <xdr:row>12</xdr:row>
      <xdr:rowOff>968828</xdr:rowOff>
    </xdr:from>
    <xdr:to>
      <xdr:col>13</xdr:col>
      <xdr:colOff>293915</xdr:colOff>
      <xdr:row>13</xdr:row>
      <xdr:rowOff>0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184571" y="4147457"/>
          <a:ext cx="261258" cy="16328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359224</xdr:colOff>
      <xdr:row>19</xdr:row>
      <xdr:rowOff>272142</xdr:rowOff>
    </xdr:from>
    <xdr:to>
      <xdr:col>15</xdr:col>
      <xdr:colOff>272143</xdr:colOff>
      <xdr:row>20</xdr:row>
      <xdr:rowOff>152398</xdr:rowOff>
    </xdr:to>
    <xdr:sp macro="" textlink="">
      <xdr:nvSpPr>
        <xdr:cNvPr id="19" name="矢印: 下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 rot="10800000">
          <a:off x="8545281" y="6324599"/>
          <a:ext cx="304805" cy="152399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185058</xdr:colOff>
      <xdr:row>31</xdr:row>
      <xdr:rowOff>195946</xdr:rowOff>
    </xdr:from>
    <xdr:to>
      <xdr:col>18</xdr:col>
      <xdr:colOff>119743</xdr:colOff>
      <xdr:row>34</xdr:row>
      <xdr:rowOff>119743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675915" y="11887203"/>
          <a:ext cx="3396342" cy="740226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施工内訳　　　　　　　　　　　　　　　　　　　　　　　　　　　　　　　　　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今月請求が何階分かを記入してください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10886</xdr:colOff>
      <xdr:row>27</xdr:row>
      <xdr:rowOff>239485</xdr:rowOff>
    </xdr:from>
    <xdr:to>
      <xdr:col>6</xdr:col>
      <xdr:colOff>478972</xdr:colOff>
      <xdr:row>27</xdr:row>
      <xdr:rowOff>1164770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057400" y="9808028"/>
          <a:ext cx="3864429" cy="92528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契約外工事分　　　　　　　　　　　　　　　　　　　　　　　　　　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上記と同現場で契約に入っていない工事は全て　　こちらに記入してください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10885</xdr:colOff>
      <xdr:row>27</xdr:row>
      <xdr:rowOff>32656</xdr:rowOff>
    </xdr:from>
    <xdr:to>
      <xdr:col>2</xdr:col>
      <xdr:colOff>272143</xdr:colOff>
      <xdr:row>27</xdr:row>
      <xdr:rowOff>206827</xdr:rowOff>
    </xdr:to>
    <xdr:sp macro="" textlink="">
      <xdr:nvSpPr>
        <xdr:cNvPr id="22" name="矢印: 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10800000">
          <a:off x="1404256" y="9601199"/>
          <a:ext cx="261258" cy="17417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261256</xdr:colOff>
      <xdr:row>31</xdr:row>
      <xdr:rowOff>10884</xdr:rowOff>
    </xdr:from>
    <xdr:to>
      <xdr:col>15</xdr:col>
      <xdr:colOff>576943</xdr:colOff>
      <xdr:row>31</xdr:row>
      <xdr:rowOff>174171</xdr:rowOff>
    </xdr:to>
    <xdr:sp macro="" textlink="">
      <xdr:nvSpPr>
        <xdr:cNvPr id="23" name="矢印: 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 rot="10800000">
          <a:off x="10504713" y="11702141"/>
          <a:ext cx="315687" cy="163287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8963</xdr:colOff>
      <xdr:row>20</xdr:row>
      <xdr:rowOff>224118</xdr:rowOff>
    </xdr:from>
    <xdr:to>
      <xdr:col>10</xdr:col>
      <xdr:colOff>215152</xdr:colOff>
      <xdr:row>20</xdr:row>
      <xdr:rowOff>1129554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312892" y="6660777"/>
          <a:ext cx="4849907" cy="905436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調整金（項目ごとの契約金額うち千円未満の合計額）</a:t>
          </a:r>
          <a:endParaRPr kumimoji="1" lang="en-US" altLang="ja-JP" sz="16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最終時に必ず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％で請求してください。　　　　　　　　　　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⑤未請求残額が工事分同様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になっているか確認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/>
        </a:p>
      </xdr:txBody>
    </xdr:sp>
    <xdr:clientData/>
  </xdr:twoCellAnchor>
  <xdr:twoCellAnchor>
    <xdr:from>
      <xdr:col>2</xdr:col>
      <xdr:colOff>439271</xdr:colOff>
      <xdr:row>20</xdr:row>
      <xdr:rowOff>26894</xdr:rowOff>
    </xdr:from>
    <xdr:to>
      <xdr:col>2</xdr:col>
      <xdr:colOff>746637</xdr:colOff>
      <xdr:row>20</xdr:row>
      <xdr:rowOff>185056</xdr:rowOff>
    </xdr:to>
    <xdr:sp macro="" textlink="">
      <xdr:nvSpPr>
        <xdr:cNvPr id="25" name="矢印: 下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 rot="10800000">
          <a:off x="2743200" y="6463553"/>
          <a:ext cx="307366" cy="158162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457198</xdr:colOff>
      <xdr:row>2</xdr:row>
      <xdr:rowOff>322729</xdr:rowOff>
    </xdr:from>
    <xdr:to>
      <xdr:col>23</xdr:col>
      <xdr:colOff>358588</xdr:colOff>
      <xdr:row>2</xdr:row>
      <xdr:rowOff>772309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438963" y="914400"/>
          <a:ext cx="3343837" cy="449580"/>
        </a:xfrm>
        <a:prstGeom prst="rect">
          <a:avLst/>
        </a:prstGeom>
        <a:solidFill>
          <a:schemeClr val="lt1"/>
        </a:solidFill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2000" b="1">
              <a:solidFill>
                <a:srgbClr val="00B0F0"/>
              </a:solidFill>
            </a:rPr>
            <a:t>発行時、弊社にて入力します</a:t>
          </a:r>
          <a:endParaRPr kumimoji="1" lang="en-US" altLang="ja-JP" sz="2000" b="1">
            <a:solidFill>
              <a:srgbClr val="00B0F0"/>
            </a:solidFill>
          </a:endParaRPr>
        </a:p>
        <a:p>
          <a:pPr algn="l"/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168983</xdr:colOff>
      <xdr:row>2</xdr:row>
      <xdr:rowOff>870922</xdr:rowOff>
    </xdr:from>
    <xdr:to>
      <xdr:col>19</xdr:col>
      <xdr:colOff>412824</xdr:colOff>
      <xdr:row>3</xdr:row>
      <xdr:rowOff>18379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970583" y="1462593"/>
          <a:ext cx="243841" cy="259080"/>
        </a:xfrm>
        <a:prstGeom prst="down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215151</xdr:colOff>
      <xdr:row>27</xdr:row>
      <xdr:rowOff>295836</xdr:rowOff>
    </xdr:from>
    <xdr:to>
      <xdr:col>13</xdr:col>
      <xdr:colOff>1039904</xdr:colOff>
      <xdr:row>27</xdr:row>
      <xdr:rowOff>1084729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162798" y="10004612"/>
          <a:ext cx="2375647" cy="78889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　　　　　　　　　　　　　　　　　　　　　　　　　　　　　　　　　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リストから選択してください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44824</xdr:colOff>
      <xdr:row>27</xdr:row>
      <xdr:rowOff>62752</xdr:rowOff>
    </xdr:from>
    <xdr:to>
      <xdr:col>12</xdr:col>
      <xdr:colOff>360511</xdr:colOff>
      <xdr:row>27</xdr:row>
      <xdr:rowOff>226039</xdr:rowOff>
    </xdr:to>
    <xdr:sp macro="" textlink="">
      <xdr:nvSpPr>
        <xdr:cNvPr id="8" name="矢印: 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0800000">
          <a:off x="8148918" y="9771528"/>
          <a:ext cx="315687" cy="163287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211455</xdr:colOff>
      <xdr:row>25</xdr:row>
      <xdr:rowOff>36195</xdr:rowOff>
    </xdr:from>
    <xdr:to>
      <xdr:col>23</xdr:col>
      <xdr:colOff>260984</xdr:colOff>
      <xdr:row>26</xdr:row>
      <xdr:rowOff>17146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073515" y="5880735"/>
          <a:ext cx="704849" cy="25527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1</xdr:col>
      <xdr:colOff>554181</xdr:colOff>
      <xdr:row>11</xdr:row>
      <xdr:rowOff>111349</xdr:rowOff>
    </xdr:from>
    <xdr:to>
      <xdr:col>22</xdr:col>
      <xdr:colOff>568035</xdr:colOff>
      <xdr:row>12</xdr:row>
      <xdr:rowOff>3061854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202872" y="3574985"/>
          <a:ext cx="8936181" cy="31167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　注文書・契約請求書（</a:t>
          </a:r>
          <a:r>
            <a:rPr kumimoji="1" lang="en-US" altLang="ja-JP" sz="2400" b="1">
              <a:solidFill>
                <a:srgbClr val="FF0000"/>
              </a:solidFill>
            </a:rPr>
            <a:t>A</a:t>
          </a:r>
          <a:r>
            <a:rPr kumimoji="1" lang="ja-JP" altLang="en-US" sz="2400" b="1">
              <a:solidFill>
                <a:srgbClr val="FF0000"/>
              </a:solidFill>
            </a:rPr>
            <a:t>様式）をもらっていない現場は　　　　　　　　　　　　　　　　　　　　　　　　　　　　　　　　　　　全てこちらの請求書を使用してください。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①㎡施工分など通常請求の場合は</a:t>
          </a:r>
          <a:r>
            <a:rPr kumimoji="1" lang="en-US" altLang="ja-JP" sz="1600" b="1">
              <a:solidFill>
                <a:sysClr val="windowText" lastClr="000000"/>
              </a:solidFill>
            </a:rPr>
            <a:t>1</a:t>
          </a:r>
          <a:r>
            <a:rPr kumimoji="1" lang="ja-JP" altLang="en-US" sz="1600" b="1">
              <a:solidFill>
                <a:sysClr val="windowText" lastClr="000000"/>
              </a:solidFill>
            </a:rPr>
            <a:t>現場につき</a:t>
          </a:r>
          <a:r>
            <a:rPr kumimoji="1" lang="en-US" altLang="ja-JP" sz="1600" b="1">
              <a:solidFill>
                <a:sysClr val="windowText" lastClr="000000"/>
              </a:solidFill>
            </a:rPr>
            <a:t>1</a:t>
          </a:r>
          <a:r>
            <a:rPr kumimoji="1" lang="ja-JP" altLang="en-US" sz="1600" b="1">
              <a:solidFill>
                <a:sysClr val="windowText" lastClr="000000"/>
              </a:solidFill>
            </a:rPr>
            <a:t>枚ずつ作成　　　　　　　　　　　　　　　　　　　　　　　　　　　　　　　　</a:t>
          </a:r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項目が多い場合は内訳書に詳細を入力いただき、こちらには合計のみ入力して下さい（下記参照）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　</a:t>
          </a:r>
          <a:r>
            <a:rPr kumimoji="1" lang="ja-JP" altLang="en-US" sz="1600" b="1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600" b="1">
              <a:solidFill>
                <a:sysClr val="windowText" lastClr="000000"/>
              </a:solidFill>
            </a:rPr>
            <a:t>項目が少ない場合は今まで通り、この書式のみで作成して構いません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②メンテ等の常用人工が複数ある場合は</a:t>
          </a:r>
          <a:r>
            <a:rPr kumimoji="1" lang="en-US" altLang="ja-JP" sz="1600" b="1">
              <a:solidFill>
                <a:sysClr val="windowText" lastClr="000000"/>
              </a:solidFill>
            </a:rPr>
            <a:t>1</a:t>
          </a:r>
          <a:r>
            <a:rPr kumimoji="1" lang="ja-JP" altLang="en-US" sz="1600" b="1">
              <a:solidFill>
                <a:sysClr val="windowText" lastClr="000000"/>
              </a:solidFill>
            </a:rPr>
            <a:t>現場ごとに作成する必要はありません　　　　　　　　　　　　　　　　</a:t>
          </a:r>
          <a:r>
            <a:rPr kumimoji="1" lang="en-US" altLang="ja-JP" sz="1600" b="1">
              <a:solidFill>
                <a:sysClr val="windowText" lastClr="000000"/>
              </a:solidFill>
            </a:rPr>
            <a:t>※</a:t>
          </a:r>
          <a:r>
            <a:rPr kumimoji="1" lang="ja-JP" altLang="en-US" sz="1600" b="1">
              <a:solidFill>
                <a:sysClr val="windowText" lastClr="000000"/>
              </a:solidFill>
            </a:rPr>
            <a:t>現場名を常用工事として</a:t>
          </a:r>
          <a:r>
            <a:rPr kumimoji="1" lang="en-US" altLang="ja-JP" sz="1600" b="1">
              <a:solidFill>
                <a:sysClr val="windowText" lastClr="000000"/>
              </a:solidFill>
            </a:rPr>
            <a:t>1</a:t>
          </a:r>
          <a:r>
            <a:rPr kumimoji="1" lang="ja-JP" altLang="en-US" sz="1600" b="1">
              <a:solidFill>
                <a:sysClr val="windowText" lastClr="000000"/>
              </a:solidFill>
            </a:rPr>
            <a:t>枚にまとめて作成して構いません（請求内訳欄に現場名を明記すること）</a:t>
          </a:r>
        </a:p>
      </xdr:txBody>
    </xdr:sp>
    <xdr:clientData/>
  </xdr:twoCellAnchor>
  <xdr:oneCellAnchor>
    <xdr:from>
      <xdr:col>6</xdr:col>
      <xdr:colOff>42033</xdr:colOff>
      <xdr:row>16</xdr:row>
      <xdr:rowOff>186866</xdr:rowOff>
    </xdr:from>
    <xdr:ext cx="4129441" cy="2759730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255445" y="6722137"/>
          <a:ext cx="4129441" cy="27597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80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600</a:t>
          </a:r>
          <a:r>
            <a:rPr lang="ja-JP" altLang="en-US" sz="80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twoCellAnchor>
    <xdr:from>
      <xdr:col>24</xdr:col>
      <xdr:colOff>259978</xdr:colOff>
      <xdr:row>7</xdr:row>
      <xdr:rowOff>17928</xdr:rowOff>
    </xdr:from>
    <xdr:to>
      <xdr:col>28</xdr:col>
      <xdr:colOff>8966</xdr:colOff>
      <xdr:row>9</xdr:row>
      <xdr:rowOff>126850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1779625" y="1371599"/>
          <a:ext cx="2187388" cy="449580"/>
        </a:xfrm>
        <a:prstGeom prst="rect">
          <a:avLst/>
        </a:prstGeom>
        <a:solidFill>
          <a:schemeClr val="lt1"/>
        </a:solidFill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2000" b="1">
              <a:solidFill>
                <a:srgbClr val="00B0F0"/>
              </a:solidFill>
            </a:rPr>
            <a:t>  会社名のみ入力</a:t>
          </a:r>
          <a:endParaRPr kumimoji="1" lang="en-US" altLang="ja-JP" sz="2000" b="1">
            <a:solidFill>
              <a:srgbClr val="00B0F0"/>
            </a:solidFill>
          </a:endParaRPr>
        </a:p>
        <a:p>
          <a:pPr algn="l"/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23</xdr:col>
      <xdr:colOff>251012</xdr:colOff>
      <xdr:row>7</xdr:row>
      <xdr:rowOff>107578</xdr:rowOff>
    </xdr:from>
    <xdr:to>
      <xdr:col>24</xdr:col>
      <xdr:colOff>232186</xdr:colOff>
      <xdr:row>9</xdr:row>
      <xdr:rowOff>10761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 rot="5400000">
          <a:off x="11500372" y="1453630"/>
          <a:ext cx="243841" cy="259080"/>
        </a:xfrm>
        <a:prstGeom prst="down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17928</xdr:colOff>
      <xdr:row>25</xdr:row>
      <xdr:rowOff>44824</xdr:rowOff>
    </xdr:from>
    <xdr:to>
      <xdr:col>11</xdr:col>
      <xdr:colOff>333615</xdr:colOff>
      <xdr:row>25</xdr:row>
      <xdr:rowOff>224118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 rot="10800000">
          <a:off x="5988422" y="9735671"/>
          <a:ext cx="315687" cy="17929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179294</xdr:colOff>
      <xdr:row>26</xdr:row>
      <xdr:rowOff>8964</xdr:rowOff>
    </xdr:from>
    <xdr:to>
      <xdr:col>13</xdr:col>
      <xdr:colOff>322730</xdr:colOff>
      <xdr:row>28</xdr:row>
      <xdr:rowOff>179293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975412" y="9977717"/>
          <a:ext cx="2474259" cy="726141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単位　　　　　　　　　　　　　　　　　　　　　　　　　　　　　　　　　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リストから選択してください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99060</xdr:colOff>
      <xdr:row>26</xdr:row>
      <xdr:rowOff>45720</xdr:rowOff>
    </xdr:from>
    <xdr:to>
      <xdr:col>22</xdr:col>
      <xdr:colOff>797700</xdr:colOff>
      <xdr:row>27</xdr:row>
      <xdr:rowOff>131846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56220" y="6141720"/>
          <a:ext cx="698640" cy="25376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22</xdr:col>
      <xdr:colOff>99060</xdr:colOff>
      <xdr:row>54</xdr:row>
      <xdr:rowOff>45720</xdr:rowOff>
    </xdr:from>
    <xdr:to>
      <xdr:col>22</xdr:col>
      <xdr:colOff>797700</xdr:colOff>
      <xdr:row>55</xdr:row>
      <xdr:rowOff>131846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56220" y="12573000"/>
          <a:ext cx="698640" cy="25376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22</xdr:col>
      <xdr:colOff>99060</xdr:colOff>
      <xdr:row>82</xdr:row>
      <xdr:rowOff>45720</xdr:rowOff>
    </xdr:from>
    <xdr:to>
      <xdr:col>22</xdr:col>
      <xdr:colOff>797700</xdr:colOff>
      <xdr:row>83</xdr:row>
      <xdr:rowOff>131846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856220" y="19118580"/>
          <a:ext cx="698640" cy="25376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twoCellAnchor>
    <xdr:from>
      <xdr:col>22</xdr:col>
      <xdr:colOff>99060</xdr:colOff>
      <xdr:row>110</xdr:row>
      <xdr:rowOff>45720</xdr:rowOff>
    </xdr:from>
    <xdr:to>
      <xdr:col>22</xdr:col>
      <xdr:colOff>797700</xdr:colOff>
      <xdr:row>111</xdr:row>
      <xdr:rowOff>131846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856220" y="25549860"/>
          <a:ext cx="698640" cy="25376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B</a:t>
          </a:r>
          <a:r>
            <a:rPr kumimoji="1" lang="ja-JP" altLang="en-US" sz="1400" b="1">
              <a:solidFill>
                <a:sysClr val="windowText" lastClr="000000"/>
              </a:solidFill>
            </a:rPr>
            <a:t>様式</a:t>
          </a:r>
        </a:p>
      </xdr:txBody>
    </xdr:sp>
    <xdr:clientData/>
  </xdr:twoCellAnchor>
  <xdr:oneCellAnchor>
    <xdr:from>
      <xdr:col>5</xdr:col>
      <xdr:colOff>53340</xdr:colOff>
      <xdr:row>11</xdr:row>
      <xdr:rowOff>83820</xdr:rowOff>
    </xdr:from>
    <xdr:ext cx="4129441" cy="142603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217420" y="2636520"/>
          <a:ext cx="4129441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oneCellAnchor>
    <xdr:from>
      <xdr:col>4</xdr:col>
      <xdr:colOff>327660</xdr:colOff>
      <xdr:row>37</xdr:row>
      <xdr:rowOff>198120</xdr:rowOff>
    </xdr:from>
    <xdr:ext cx="4129441" cy="142603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156460" y="8709660"/>
          <a:ext cx="4129441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oneCellAnchor>
    <xdr:from>
      <xdr:col>4</xdr:col>
      <xdr:colOff>312420</xdr:colOff>
      <xdr:row>65</xdr:row>
      <xdr:rowOff>0</xdr:rowOff>
    </xdr:from>
    <xdr:ext cx="4129441" cy="142603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141220" y="15057120"/>
          <a:ext cx="4129441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oneCellAnchor>
    <xdr:from>
      <xdr:col>5</xdr:col>
      <xdr:colOff>68580</xdr:colOff>
      <xdr:row>94</xdr:row>
      <xdr:rowOff>38100</xdr:rowOff>
    </xdr:from>
    <xdr:ext cx="4129441" cy="142603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232660" y="21762720"/>
          <a:ext cx="4129441" cy="142603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twoCellAnchor>
    <xdr:from>
      <xdr:col>0</xdr:col>
      <xdr:colOff>45720</xdr:colOff>
      <xdr:row>9</xdr:row>
      <xdr:rowOff>30480</xdr:rowOff>
    </xdr:from>
    <xdr:to>
      <xdr:col>11</xdr:col>
      <xdr:colOff>182880</xdr:colOff>
      <xdr:row>13</xdr:row>
      <xdr:rowOff>45720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5720" y="2110740"/>
          <a:ext cx="4084320" cy="96012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請求内訳</a:t>
          </a:r>
          <a:endParaRPr kumimoji="1" lang="en-US" altLang="ja-JP" sz="16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1">
              <a:effectLst/>
            </a:rPr>
            <a:t>フロア（階）全戸請求する場合は</a:t>
          </a:r>
          <a:r>
            <a:rPr lang="en-US" altLang="ja-JP" sz="1400" b="1">
              <a:effectLst/>
            </a:rPr>
            <a:t>1</a:t>
          </a:r>
          <a:r>
            <a:rPr lang="ja-JP" altLang="en-US" sz="1400" b="1">
              <a:effectLst/>
            </a:rPr>
            <a:t>部屋ずつの数量　　を記載する必要はありません（上記参照）</a:t>
          </a:r>
          <a:endParaRPr lang="ja-JP" altLang="ja-JP" sz="1400" b="1">
            <a:effectLst/>
          </a:endParaRPr>
        </a:p>
        <a:p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130628</xdr:colOff>
      <xdr:row>1</xdr:row>
      <xdr:rowOff>112122</xdr:rowOff>
    </xdr:from>
    <xdr:to>
      <xdr:col>23</xdr:col>
      <xdr:colOff>415636</xdr:colOff>
      <xdr:row>28</xdr:row>
      <xdr:rowOff>65314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431973" y="306086"/>
          <a:ext cx="8376063" cy="62570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600" b="0"/>
        </a:p>
        <a:p>
          <a:r>
            <a:rPr kumimoji="1" lang="en-US" altLang="ja-JP" sz="2800" b="1"/>
            <a:t>【</a:t>
          </a:r>
          <a:r>
            <a:rPr kumimoji="1" lang="ja-JP" altLang="en-US" sz="2800" b="1">
              <a:solidFill>
                <a:srgbClr val="FF0000"/>
              </a:solidFill>
            </a:rPr>
            <a:t>今月出来高</a:t>
          </a:r>
          <a:r>
            <a:rPr kumimoji="1" lang="ja-JP" altLang="en-US" sz="2800" b="1"/>
            <a:t>の出し方</a:t>
          </a:r>
          <a:r>
            <a:rPr kumimoji="1" lang="en-US" altLang="ja-JP" sz="2800" b="1"/>
            <a:t>】</a:t>
          </a:r>
        </a:p>
        <a:p>
          <a:endParaRPr kumimoji="1" lang="en-US" altLang="ja-JP" sz="2000" b="1"/>
        </a:p>
        <a:p>
          <a:r>
            <a:rPr kumimoji="1" lang="ja-JP" altLang="en-US" sz="2000" b="1"/>
            <a:t>完了済㎡数（又は戸数）</a:t>
          </a:r>
          <a:r>
            <a:rPr kumimoji="1" lang="en-US" altLang="ja-JP" sz="2000" b="1"/>
            <a:t>÷</a:t>
          </a:r>
          <a:r>
            <a:rPr kumimoji="1" lang="ja-JP" altLang="en-US" sz="2000" b="1"/>
            <a:t>全体㎡数（又は戸数）＝</a:t>
          </a:r>
          <a:r>
            <a:rPr kumimoji="1" lang="ja-JP" altLang="en-US" sz="1800" b="1">
              <a:solidFill>
                <a:srgbClr val="FF0000"/>
              </a:solidFill>
            </a:rPr>
            <a:t>今月出来高（％）</a:t>
          </a:r>
          <a:endParaRPr kumimoji="1" lang="en-US" altLang="ja-JP" sz="1800" b="1">
            <a:solidFill>
              <a:srgbClr val="FF0000"/>
            </a:solidFill>
          </a:endParaRPr>
        </a:p>
        <a:p>
          <a:endParaRPr kumimoji="1" lang="en-US" altLang="ja-JP" sz="2000" b="1">
            <a:solidFill>
              <a:srgbClr val="FF0000"/>
            </a:solidFill>
          </a:endParaRPr>
        </a:p>
        <a:p>
          <a:endParaRPr kumimoji="1" lang="en-US" altLang="ja-JP" sz="4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ysClr val="windowText" lastClr="000000"/>
              </a:solidFill>
            </a:rPr>
            <a:t>例：（仮称）プログラス新築工事にて置床</a:t>
          </a:r>
          <a:r>
            <a:rPr kumimoji="1" lang="en-US" altLang="ja-JP" sz="2000" b="1">
              <a:solidFill>
                <a:sysClr val="windowText" lastClr="000000"/>
              </a:solidFill>
            </a:rPr>
            <a:t>1</a:t>
          </a:r>
          <a:r>
            <a:rPr kumimoji="1" lang="ja-JP" altLang="en-US" sz="2000" b="1">
              <a:solidFill>
                <a:sysClr val="windowText" lastClr="000000"/>
              </a:solidFill>
            </a:rPr>
            <a:t>～</a:t>
          </a:r>
          <a:r>
            <a:rPr kumimoji="1" lang="en-US" altLang="ja-JP" sz="2000" b="1">
              <a:solidFill>
                <a:sysClr val="windowText" lastClr="000000"/>
              </a:solidFill>
            </a:rPr>
            <a:t>2F</a:t>
          </a:r>
          <a:r>
            <a:rPr kumimoji="1" lang="ja-JP" altLang="en-US" sz="2000" b="1">
              <a:solidFill>
                <a:sysClr val="windowText" lastClr="000000"/>
              </a:solidFill>
            </a:rPr>
            <a:t>を請求したい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r>
            <a:rPr kumimoji="1" lang="ja-JP" altLang="en-US" sz="2400" b="0"/>
            <a:t>　　</a:t>
          </a:r>
          <a:r>
            <a:rPr kumimoji="1" lang="en-US" altLang="ja-JP" sz="2400" b="0"/>
            <a:t>215</a:t>
          </a:r>
          <a:r>
            <a:rPr kumimoji="1" lang="ja-JP" altLang="en-US" sz="2400" b="0"/>
            <a:t>㎡</a:t>
          </a:r>
          <a:r>
            <a:rPr kumimoji="1" lang="en-US" altLang="ja-JP" sz="2400" b="0"/>
            <a:t>÷534</a:t>
          </a:r>
          <a:r>
            <a:rPr kumimoji="1" lang="ja-JP" altLang="en-US" sz="2400" b="0"/>
            <a:t>㎡＝</a:t>
          </a:r>
          <a:r>
            <a:rPr kumimoji="1" lang="en-US" altLang="ja-JP" sz="2400" b="0"/>
            <a:t>40.26%</a:t>
          </a:r>
        </a:p>
        <a:p>
          <a:r>
            <a:rPr kumimoji="1" lang="ja-JP" altLang="en-US" sz="2400" b="0"/>
            <a:t>　　</a:t>
          </a:r>
          <a:r>
            <a:rPr kumimoji="1" lang="en-US" altLang="ja-JP" sz="2400" b="0"/>
            <a:t>12</a:t>
          </a:r>
          <a:r>
            <a:rPr kumimoji="1" lang="ja-JP" altLang="en-US" sz="2400" b="0"/>
            <a:t>戸</a:t>
          </a:r>
          <a:r>
            <a:rPr kumimoji="1" lang="en-US" altLang="ja-JP" sz="2400" b="0"/>
            <a:t>÷29</a:t>
          </a:r>
          <a:r>
            <a:rPr kumimoji="1" lang="ja-JP" altLang="en-US" sz="2400" b="0"/>
            <a:t>戸＝</a:t>
          </a:r>
          <a:r>
            <a:rPr kumimoji="1" lang="en-US" altLang="ja-JP" sz="2400" b="0"/>
            <a:t>41.37</a:t>
          </a:r>
          <a:r>
            <a:rPr kumimoji="1" lang="ja-JP" altLang="en-US" sz="2400" b="0"/>
            <a:t>％→</a:t>
          </a:r>
          <a:r>
            <a:rPr kumimoji="1" lang="en-US" altLang="ja-JP" sz="2400" b="1">
              <a:solidFill>
                <a:srgbClr val="FF0000"/>
              </a:solidFill>
            </a:rPr>
            <a:t>42</a:t>
          </a:r>
          <a:r>
            <a:rPr kumimoji="1" lang="ja-JP" altLang="en-US" sz="2400" b="1">
              <a:solidFill>
                <a:srgbClr val="FF0000"/>
              </a:solidFill>
            </a:rPr>
            <a:t>％（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小数点以下は切り上げ</a:t>
          </a: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600" b="1">
            <a:solidFill>
              <a:srgbClr val="FF0000"/>
            </a:solidFill>
            <a:effectLst/>
          </a:endParaRPr>
        </a:p>
        <a:p>
          <a:endParaRPr lang="en-US" altLang="ja-JP" sz="1600" b="1">
            <a:solidFill>
              <a:srgbClr val="FF0000"/>
            </a:solidFill>
            <a:effectLst/>
          </a:endParaRPr>
        </a:p>
        <a:p>
          <a:endParaRPr lang="en-US" altLang="ja-JP" sz="1600" b="1">
            <a:solidFill>
              <a:srgbClr val="FF0000"/>
            </a:solidFill>
            <a:effectLst/>
          </a:endParaRPr>
        </a:p>
        <a:p>
          <a:endParaRPr lang="en-US" altLang="ja-JP" sz="1600" b="1">
            <a:solidFill>
              <a:srgbClr val="FF0000"/>
            </a:solidFill>
            <a:effectLst/>
          </a:endParaRPr>
        </a:p>
        <a:p>
          <a:endParaRPr lang="en-US" altLang="ja-JP" sz="1600" b="1">
            <a:solidFill>
              <a:srgbClr val="FF0000"/>
            </a:solidFill>
            <a:effectLst/>
          </a:endParaRPr>
        </a:p>
        <a:p>
          <a:endParaRPr lang="en-US" altLang="ja-JP" sz="1800" b="1">
            <a:solidFill>
              <a:srgbClr val="FF0000"/>
            </a:solidFill>
            <a:effectLst/>
          </a:endParaRPr>
        </a:p>
        <a:p>
          <a:r>
            <a:rPr lang="ja-JP" altLang="en-US" sz="1800" b="1">
              <a:solidFill>
                <a:srgbClr val="FF0000"/>
              </a:solidFill>
              <a:effectLst/>
            </a:rPr>
            <a:t>㎡もしくは戸数計算でも構いません。</a:t>
          </a:r>
          <a:endParaRPr lang="en-US" altLang="ja-JP" sz="1800" b="1">
            <a:solidFill>
              <a:srgbClr val="FF0000"/>
            </a:solidFill>
            <a:effectLst/>
          </a:endParaRPr>
        </a:p>
        <a:p>
          <a:r>
            <a:rPr lang="ja-JP" altLang="en-US" sz="1800" b="1">
              <a:solidFill>
                <a:srgbClr val="FF0000"/>
              </a:solidFill>
              <a:effectLst/>
            </a:rPr>
            <a:t>どちらの計算でも割合に大差は出ませんので、やりやすい方で作成してください。</a:t>
          </a:r>
          <a:endParaRPr lang="ja-JP" altLang="ja-JP" sz="1800" b="1">
            <a:solidFill>
              <a:srgbClr val="FF0000"/>
            </a:solidFill>
            <a:effectLst/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ja-JP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最終的には</a:t>
          </a:r>
          <a:r>
            <a:rPr kumimoji="1" lang="en-US" altLang="ja-JP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％になりますので請求漏れもなくなり、</a:t>
          </a:r>
          <a:endParaRPr kumimoji="1" lang="en-US" altLang="ja-JP" sz="20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また細かい数量による計算のミスやそれに伴う確認</a:t>
          </a:r>
          <a:r>
            <a:rPr kumimoji="1" lang="ja-JP" altLang="en-US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</a:t>
          </a:r>
          <a:r>
            <a:rPr kumimoji="1" lang="ja-JP" altLang="ja-JP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が無くなります。</a:t>
          </a:r>
          <a:endParaRPr lang="ja-JP" altLang="ja-JP" sz="2000">
            <a:effectLst/>
          </a:endParaRPr>
        </a:p>
      </xdr:txBody>
    </xdr:sp>
    <xdr:clientData/>
  </xdr:twoCellAnchor>
  <xdr:oneCellAnchor>
    <xdr:from>
      <xdr:col>0</xdr:col>
      <xdr:colOff>598714</xdr:colOff>
      <xdr:row>12</xdr:row>
      <xdr:rowOff>68035</xdr:rowOff>
    </xdr:from>
    <xdr:ext cx="6953250" cy="239296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98714" y="2820760"/>
          <a:ext cx="6953250" cy="23929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3800" b="0" cap="none" spc="0">
              <a:ln w="0"/>
              <a:solidFill>
                <a:schemeClr val="bg1">
                  <a:lumMod val="7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見　本</a:t>
          </a:r>
        </a:p>
      </xdr:txBody>
    </xdr:sp>
    <xdr:clientData/>
  </xdr:oneCellAnchor>
  <xdr:twoCellAnchor>
    <xdr:from>
      <xdr:col>13</xdr:col>
      <xdr:colOff>454750</xdr:colOff>
      <xdr:row>15</xdr:row>
      <xdr:rowOff>217712</xdr:rowOff>
    </xdr:from>
    <xdr:to>
      <xdr:col>18</xdr:col>
      <xdr:colOff>511628</xdr:colOff>
      <xdr:row>18</xdr:row>
      <xdr:rowOff>237300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598750" y="3701141"/>
          <a:ext cx="3159307" cy="73804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③今月出来高　　　　　　　　　　　　　　　　　　　　　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置床の今月出来高は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42</a:t>
          </a: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％と入力　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</a:t>
          </a:r>
          <a:endParaRPr kumimoji="1" lang="en-US" altLang="ja-JP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10887</xdr:colOff>
      <xdr:row>14</xdr:row>
      <xdr:rowOff>141517</xdr:rowOff>
    </xdr:from>
    <xdr:to>
      <xdr:col>16</xdr:col>
      <xdr:colOff>228600</xdr:colOff>
      <xdr:row>15</xdr:row>
      <xdr:rowOff>163287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1016344" y="3385460"/>
          <a:ext cx="217713" cy="26125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ce-1988@proglass.c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DCE6B-A09A-4A22-A538-18C4DEBD8F13}">
  <sheetPr>
    <tabColor rgb="FFFFFF00"/>
    <pageSetUpPr fitToPage="1"/>
  </sheetPr>
  <dimension ref="A1:AC38"/>
  <sheetViews>
    <sheetView tabSelected="1" zoomScaleNormal="100" workbookViewId="0">
      <selection activeCell="Z1" sqref="Z1"/>
    </sheetView>
  </sheetViews>
  <sheetFormatPr defaultColWidth="9" defaultRowHeight="13.2" x14ac:dyDescent="0.2"/>
  <cols>
    <col min="1" max="1" width="12.44140625" style="106" customWidth="1"/>
    <col min="2" max="2" width="8.21875" style="106" customWidth="1"/>
    <col min="3" max="3" width="3.109375" style="106" customWidth="1"/>
    <col min="4" max="4" width="9.21875" style="106" customWidth="1"/>
    <col min="5" max="5" width="5.88671875" style="106" customWidth="1"/>
    <col min="6" max="6" width="7.44140625" style="106" customWidth="1"/>
    <col min="7" max="7" width="6.21875" style="106" customWidth="1"/>
    <col min="8" max="8" width="5.44140625" style="106" customWidth="1"/>
    <col min="9" max="9" width="7.109375" style="106" customWidth="1"/>
    <col min="10" max="10" width="3" style="106" customWidth="1"/>
    <col min="11" max="11" width="2.44140625" style="106" customWidth="1"/>
    <col min="12" max="12" width="9" style="106" customWidth="1"/>
    <col min="13" max="13" width="5.88671875" style="106" customWidth="1"/>
    <col min="14" max="14" width="2.77734375" style="106" customWidth="1"/>
    <col min="15" max="15" width="5.33203125" style="106" customWidth="1"/>
    <col min="16" max="16" width="3.77734375" style="106" customWidth="1"/>
    <col min="17" max="17" width="4.77734375" style="106" customWidth="1"/>
    <col min="18" max="18" width="10.88671875" style="106" customWidth="1"/>
    <col min="19" max="19" width="2.21875" style="106" customWidth="1"/>
    <col min="20" max="20" width="5.44140625" style="106" customWidth="1"/>
    <col min="21" max="21" width="2.77734375" style="106" customWidth="1"/>
    <col min="22" max="22" width="7.33203125" style="106" customWidth="1"/>
    <col min="23" max="23" width="5.44140625" style="106" customWidth="1"/>
    <col min="24" max="24" width="3.21875" style="106" customWidth="1"/>
    <col min="25" max="25" width="3.77734375" style="106" customWidth="1"/>
    <col min="26" max="26" width="3.21875" style="106" customWidth="1"/>
    <col min="27" max="27" width="8.33203125" style="106" customWidth="1"/>
    <col min="28" max="28" width="4.33203125" style="106" customWidth="1"/>
    <col min="29" max="29" width="8" style="106" customWidth="1"/>
    <col min="30" max="16384" width="9" style="106"/>
  </cols>
  <sheetData>
    <row r="1" spans="1:29" ht="33" customHeight="1" thickBot="1" x14ac:dyDescent="0.25">
      <c r="B1" s="344" t="s">
        <v>22</v>
      </c>
      <c r="C1" s="344"/>
      <c r="D1" s="344"/>
      <c r="E1" s="344"/>
      <c r="F1" s="344"/>
      <c r="G1" s="103"/>
      <c r="H1" s="103"/>
      <c r="I1" s="104"/>
      <c r="J1" s="345" t="s">
        <v>23</v>
      </c>
      <c r="K1" s="345"/>
      <c r="L1" s="345"/>
      <c r="M1" s="345"/>
      <c r="N1" s="345"/>
      <c r="O1" s="345"/>
      <c r="P1" s="34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9" ht="13.5" customHeight="1" thickBot="1" x14ac:dyDescent="0.25">
      <c r="B2" s="107"/>
      <c r="C2" s="107"/>
      <c r="D2" s="107"/>
      <c r="E2" s="107"/>
      <c r="F2" s="107"/>
      <c r="G2" s="108"/>
      <c r="H2" s="108"/>
      <c r="I2" s="346" t="s">
        <v>96</v>
      </c>
      <c r="J2" s="347"/>
      <c r="K2" s="347"/>
      <c r="L2" s="347"/>
      <c r="M2" s="347"/>
      <c r="N2" s="347"/>
      <c r="O2" s="347"/>
      <c r="P2" s="348"/>
      <c r="Q2" s="109"/>
      <c r="R2" s="110"/>
      <c r="S2" s="111"/>
      <c r="T2" s="111"/>
      <c r="U2" s="111"/>
      <c r="V2" s="111"/>
      <c r="W2" s="111"/>
      <c r="X2" s="111"/>
      <c r="Y2" s="349" t="s">
        <v>24</v>
      </c>
      <c r="Z2" s="349"/>
      <c r="AA2" s="349"/>
      <c r="AB2" s="349"/>
      <c r="AC2" s="350"/>
    </row>
    <row r="3" spans="1:29" ht="14.25" customHeight="1" x14ac:dyDescent="0.2">
      <c r="B3" s="351">
        <v>2023</v>
      </c>
      <c r="C3" s="353" t="s">
        <v>12</v>
      </c>
      <c r="D3" s="355">
        <v>10</v>
      </c>
      <c r="E3" s="353" t="s">
        <v>11</v>
      </c>
      <c r="F3" s="357">
        <v>31</v>
      </c>
      <c r="G3" s="324" t="s">
        <v>127</v>
      </c>
      <c r="H3" s="108"/>
      <c r="I3" s="327"/>
      <c r="J3" s="328"/>
      <c r="K3" s="328"/>
      <c r="L3" s="328"/>
      <c r="M3" s="328"/>
      <c r="N3" s="328"/>
      <c r="O3" s="328"/>
      <c r="P3" s="329"/>
      <c r="Q3" s="109"/>
      <c r="R3" s="112"/>
      <c r="S3" s="12"/>
      <c r="T3" s="12"/>
      <c r="U3" s="326" t="s">
        <v>28</v>
      </c>
      <c r="V3" s="326"/>
      <c r="W3" s="326"/>
      <c r="X3" s="326"/>
      <c r="Y3" s="326"/>
      <c r="Z3" s="12"/>
      <c r="AA3" s="12"/>
      <c r="AB3" s="12"/>
      <c r="AC3" s="113"/>
    </row>
    <row r="4" spans="1:29" ht="13.5" customHeight="1" thickBot="1" x14ac:dyDescent="0.25">
      <c r="B4" s="352"/>
      <c r="C4" s="354"/>
      <c r="D4" s="356"/>
      <c r="E4" s="354"/>
      <c r="F4" s="358"/>
      <c r="G4" s="325"/>
      <c r="H4" s="114"/>
      <c r="I4" s="327" t="s">
        <v>97</v>
      </c>
      <c r="J4" s="328"/>
      <c r="K4" s="328"/>
      <c r="L4" s="328"/>
      <c r="M4" s="328"/>
      <c r="N4" s="328"/>
      <c r="O4" s="328"/>
      <c r="P4" s="329"/>
      <c r="Q4" s="115"/>
      <c r="R4" s="112"/>
      <c r="S4" s="12"/>
      <c r="T4" s="15"/>
      <c r="U4" s="326"/>
      <c r="V4" s="326"/>
      <c r="W4" s="326"/>
      <c r="X4" s="326"/>
      <c r="Y4" s="326"/>
      <c r="Z4" s="12"/>
      <c r="AA4" s="12"/>
      <c r="AB4" s="12"/>
      <c r="AC4" s="113"/>
    </row>
    <row r="5" spans="1:29" ht="13.5" customHeight="1" x14ac:dyDescent="0.2">
      <c r="B5" s="330" t="s">
        <v>29</v>
      </c>
      <c r="C5" s="331"/>
      <c r="D5" s="173"/>
      <c r="E5" s="334">
        <f>SUM(G27)</f>
        <v>414600</v>
      </c>
      <c r="F5" s="334"/>
      <c r="G5" s="335"/>
      <c r="H5" s="114"/>
      <c r="I5" s="327"/>
      <c r="J5" s="328"/>
      <c r="K5" s="328"/>
      <c r="L5" s="328"/>
      <c r="M5" s="328"/>
      <c r="N5" s="328"/>
      <c r="O5" s="328"/>
      <c r="P5" s="329"/>
      <c r="Q5" s="115"/>
      <c r="R5" s="112"/>
      <c r="S5" s="12"/>
      <c r="T5" s="16"/>
      <c r="U5" s="16"/>
      <c r="V5" s="12"/>
      <c r="W5" s="338" t="s">
        <v>7</v>
      </c>
      <c r="X5" s="338"/>
      <c r="Y5" s="338"/>
      <c r="Z5" s="338"/>
      <c r="AA5" s="338"/>
      <c r="AB5" s="338"/>
      <c r="AC5" s="339"/>
    </row>
    <row r="6" spans="1:29" ht="13.5" customHeight="1" x14ac:dyDescent="0.2">
      <c r="A6" s="137"/>
      <c r="B6" s="332"/>
      <c r="C6" s="333"/>
      <c r="D6" s="174"/>
      <c r="E6" s="336"/>
      <c r="F6" s="336"/>
      <c r="G6" s="337"/>
      <c r="H6" s="116"/>
      <c r="I6" s="316" t="s">
        <v>98</v>
      </c>
      <c r="J6" s="340"/>
      <c r="K6" s="340"/>
      <c r="L6" s="340"/>
      <c r="M6" s="340"/>
      <c r="N6" s="340"/>
      <c r="O6" s="340"/>
      <c r="P6" s="341"/>
      <c r="Q6" s="109"/>
      <c r="R6" s="342" t="s">
        <v>25</v>
      </c>
      <c r="S6" s="343"/>
      <c r="T6" s="343"/>
      <c r="U6" s="343"/>
      <c r="V6" s="343"/>
      <c r="W6" s="306" t="s">
        <v>99</v>
      </c>
      <c r="X6" s="306"/>
      <c r="Y6" s="306"/>
      <c r="Z6" s="306"/>
      <c r="AA6" s="306"/>
      <c r="AB6" s="306"/>
      <c r="AC6" s="307"/>
    </row>
    <row r="7" spans="1:29" ht="13.5" customHeight="1" x14ac:dyDescent="0.2">
      <c r="B7" s="308" t="s">
        <v>100</v>
      </c>
      <c r="C7" s="309"/>
      <c r="D7" s="175"/>
      <c r="E7" s="312">
        <f>SUM(E5*0.1)</f>
        <v>41460</v>
      </c>
      <c r="F7" s="312"/>
      <c r="G7" s="313"/>
      <c r="H7" s="116"/>
      <c r="I7" s="316"/>
      <c r="J7" s="340"/>
      <c r="K7" s="340"/>
      <c r="L7" s="340"/>
      <c r="M7" s="340"/>
      <c r="N7" s="340"/>
      <c r="O7" s="340"/>
      <c r="P7" s="341"/>
      <c r="Q7" s="109"/>
      <c r="R7" s="342"/>
      <c r="S7" s="343"/>
      <c r="T7" s="343"/>
      <c r="U7" s="343"/>
      <c r="V7" s="343"/>
      <c r="W7" s="306" t="s">
        <v>101</v>
      </c>
      <c r="X7" s="306"/>
      <c r="Y7" s="306"/>
      <c r="Z7" s="306"/>
      <c r="AA7" s="306"/>
      <c r="AB7" s="306"/>
      <c r="AC7" s="307"/>
    </row>
    <row r="8" spans="1:29" ht="13.5" customHeight="1" x14ac:dyDescent="0.2">
      <c r="B8" s="310"/>
      <c r="C8" s="311"/>
      <c r="D8" s="176"/>
      <c r="E8" s="314"/>
      <c r="F8" s="314"/>
      <c r="G8" s="315"/>
      <c r="H8" s="116"/>
      <c r="I8" s="316" t="s">
        <v>102</v>
      </c>
      <c r="J8" s="318"/>
      <c r="K8" s="318"/>
      <c r="L8" s="318"/>
      <c r="M8" s="318"/>
      <c r="N8" s="318"/>
      <c r="O8" s="301" t="s">
        <v>10</v>
      </c>
      <c r="P8" s="321"/>
      <c r="Q8" s="323"/>
      <c r="R8" s="117"/>
      <c r="S8" s="17"/>
      <c r="T8" s="18"/>
      <c r="U8" s="19"/>
      <c r="V8" s="18"/>
      <c r="W8" s="12"/>
      <c r="X8" s="12"/>
      <c r="Y8" s="12"/>
      <c r="Z8" s="12"/>
      <c r="AA8" s="292" t="s">
        <v>26</v>
      </c>
      <c r="AB8" s="292"/>
      <c r="AC8" s="293"/>
    </row>
    <row r="9" spans="1:29" ht="13.5" customHeight="1" thickBot="1" x14ac:dyDescent="0.25">
      <c r="B9" s="278" t="s">
        <v>103</v>
      </c>
      <c r="C9" s="279"/>
      <c r="D9" s="282" t="s">
        <v>4</v>
      </c>
      <c r="E9" s="284">
        <f>SUM(E5+E7)</f>
        <v>456060</v>
      </c>
      <c r="F9" s="284"/>
      <c r="G9" s="285"/>
      <c r="H9" s="116"/>
      <c r="I9" s="317"/>
      <c r="J9" s="319"/>
      <c r="K9" s="319"/>
      <c r="L9" s="319"/>
      <c r="M9" s="319"/>
      <c r="N9" s="319"/>
      <c r="O9" s="320"/>
      <c r="P9" s="322"/>
      <c r="Q9" s="323"/>
      <c r="R9" s="288" t="s">
        <v>104</v>
      </c>
      <c r="S9" s="289"/>
      <c r="T9" s="289"/>
      <c r="U9" s="289"/>
      <c r="V9" s="289"/>
      <c r="W9" s="289"/>
      <c r="X9" s="12"/>
      <c r="Y9" s="12"/>
      <c r="Z9" s="12"/>
      <c r="AA9" s="292" t="s">
        <v>27</v>
      </c>
      <c r="AB9" s="292"/>
      <c r="AC9" s="293"/>
    </row>
    <row r="10" spans="1:29" ht="13.5" customHeight="1" thickBot="1" x14ac:dyDescent="0.25">
      <c r="B10" s="280"/>
      <c r="C10" s="281"/>
      <c r="D10" s="283"/>
      <c r="E10" s="286"/>
      <c r="F10" s="286"/>
      <c r="G10" s="287"/>
      <c r="H10" s="116"/>
      <c r="I10" s="294" t="s">
        <v>105</v>
      </c>
      <c r="J10" s="295"/>
      <c r="K10" s="296"/>
      <c r="L10" s="297"/>
      <c r="M10" s="301"/>
      <c r="N10" s="301"/>
      <c r="O10" s="301"/>
      <c r="P10" s="118"/>
      <c r="R10" s="290"/>
      <c r="S10" s="291"/>
      <c r="T10" s="291"/>
      <c r="U10" s="291"/>
      <c r="V10" s="291"/>
      <c r="W10" s="291"/>
      <c r="X10" s="12"/>
      <c r="Y10" s="12"/>
      <c r="Z10" s="302" t="s">
        <v>39</v>
      </c>
      <c r="AA10" s="303"/>
      <c r="AB10" s="303"/>
      <c r="AC10" s="304"/>
    </row>
    <row r="11" spans="1:29" ht="13.5" customHeight="1" x14ac:dyDescent="0.2">
      <c r="B11" s="119" t="s">
        <v>128</v>
      </c>
      <c r="C11" s="120"/>
      <c r="D11" s="3"/>
      <c r="E11" s="121"/>
      <c r="F11" s="121"/>
      <c r="G11" s="121"/>
      <c r="H11" s="116"/>
      <c r="I11" s="269"/>
      <c r="J11" s="298"/>
      <c r="K11" s="299"/>
      <c r="L11" s="300"/>
      <c r="M11" s="301"/>
      <c r="N11" s="301"/>
      <c r="O11" s="301"/>
      <c r="P11" s="122" t="s">
        <v>2</v>
      </c>
      <c r="Q11" s="123"/>
      <c r="R11" s="305" t="s">
        <v>29</v>
      </c>
      <c r="S11" s="213"/>
      <c r="T11" s="213"/>
      <c r="U11" s="266"/>
      <c r="V11" s="266"/>
      <c r="W11" s="266"/>
      <c r="X11" s="266"/>
      <c r="Y11" s="266"/>
      <c r="Z11" s="267"/>
      <c r="AA11" s="267"/>
      <c r="AB11" s="267"/>
      <c r="AC11" s="267"/>
    </row>
    <row r="12" spans="1:29" ht="12" customHeight="1" thickBot="1" x14ac:dyDescent="0.25">
      <c r="B12" s="120"/>
      <c r="C12" s="120"/>
      <c r="D12" s="3"/>
      <c r="E12" s="121"/>
      <c r="F12" s="121"/>
      <c r="G12" s="121"/>
      <c r="H12" s="116"/>
      <c r="I12" s="268" t="s">
        <v>106</v>
      </c>
      <c r="J12" s="270" t="s">
        <v>6</v>
      </c>
      <c r="K12" s="272"/>
      <c r="L12" s="272"/>
      <c r="M12" s="273"/>
      <c r="N12" s="276" t="s">
        <v>107</v>
      </c>
      <c r="O12" s="277"/>
      <c r="P12" s="124"/>
      <c r="Q12" s="125"/>
      <c r="R12" s="241"/>
      <c r="S12" s="213"/>
      <c r="T12" s="213"/>
      <c r="U12" s="266"/>
      <c r="V12" s="266"/>
      <c r="W12" s="266"/>
      <c r="X12" s="266"/>
      <c r="Y12" s="266"/>
      <c r="Z12" s="267"/>
      <c r="AA12" s="267"/>
      <c r="AB12" s="267"/>
      <c r="AC12" s="267"/>
    </row>
    <row r="13" spans="1:29" ht="12" customHeight="1" x14ac:dyDescent="0.2">
      <c r="B13" s="243" t="s">
        <v>108</v>
      </c>
      <c r="C13" s="244"/>
      <c r="D13" s="247" t="s">
        <v>113</v>
      </c>
      <c r="E13" s="248"/>
      <c r="F13" s="248"/>
      <c r="G13" s="249"/>
      <c r="H13" s="116"/>
      <c r="I13" s="269"/>
      <c r="J13" s="271"/>
      <c r="K13" s="274"/>
      <c r="L13" s="274"/>
      <c r="M13" s="275"/>
      <c r="N13" s="253" t="s">
        <v>109</v>
      </c>
      <c r="O13" s="253"/>
      <c r="P13" s="126"/>
      <c r="Q13" s="125"/>
      <c r="R13" s="241"/>
      <c r="S13" s="213"/>
      <c r="T13" s="213"/>
      <c r="U13" s="266"/>
      <c r="V13" s="266"/>
      <c r="W13" s="266"/>
      <c r="X13" s="266"/>
      <c r="Y13" s="266"/>
      <c r="Z13" s="267"/>
      <c r="AA13" s="267"/>
      <c r="AB13" s="267"/>
      <c r="AC13" s="267"/>
    </row>
    <row r="14" spans="1:29" ht="13.5" customHeight="1" thickBot="1" x14ac:dyDescent="0.25">
      <c r="B14" s="245"/>
      <c r="C14" s="246"/>
      <c r="D14" s="250"/>
      <c r="E14" s="251"/>
      <c r="F14" s="251"/>
      <c r="G14" s="252"/>
      <c r="I14" s="254" t="s">
        <v>110</v>
      </c>
      <c r="J14" s="256" t="s">
        <v>111</v>
      </c>
      <c r="K14" s="257"/>
      <c r="L14" s="258" t="str">
        <f>PHONETIC(L15)</f>
        <v/>
      </c>
      <c r="M14" s="259"/>
      <c r="N14" s="259"/>
      <c r="O14" s="259"/>
      <c r="P14" s="260"/>
      <c r="Q14" s="127"/>
      <c r="R14" s="128"/>
      <c r="S14" s="129"/>
      <c r="T14" s="130"/>
      <c r="U14" s="131"/>
      <c r="V14" s="132"/>
      <c r="W14" s="132"/>
      <c r="X14" s="132"/>
      <c r="Y14" s="133"/>
      <c r="Z14" s="134"/>
      <c r="AA14" s="135"/>
      <c r="AB14" s="135"/>
      <c r="AC14" s="136"/>
    </row>
    <row r="15" spans="1:29" ht="18" customHeight="1" thickBot="1" x14ac:dyDescent="0.25">
      <c r="I15" s="255"/>
      <c r="J15" s="261" t="s">
        <v>3</v>
      </c>
      <c r="K15" s="262"/>
      <c r="L15" s="263"/>
      <c r="M15" s="264"/>
      <c r="N15" s="264"/>
      <c r="O15" s="264"/>
      <c r="P15" s="265"/>
      <c r="Q15" s="115"/>
      <c r="R15" s="224" t="s">
        <v>30</v>
      </c>
      <c r="S15" s="225"/>
      <c r="T15" s="226"/>
      <c r="U15" s="227"/>
      <c r="V15" s="228"/>
      <c r="W15" s="228"/>
      <c r="X15" s="228"/>
      <c r="Y15" s="229"/>
      <c r="Z15" s="230"/>
      <c r="AA15" s="231"/>
      <c r="AB15" s="231"/>
      <c r="AC15" s="232"/>
    </row>
    <row r="16" spans="1:29" ht="28.5" customHeight="1" x14ac:dyDescent="0.2">
      <c r="B16" s="233"/>
      <c r="C16" s="234"/>
      <c r="D16" s="235" t="s">
        <v>5</v>
      </c>
      <c r="E16" s="236"/>
      <c r="F16" s="237"/>
      <c r="G16" s="235" t="s">
        <v>112</v>
      </c>
      <c r="H16" s="236"/>
      <c r="I16" s="236"/>
      <c r="J16" s="236"/>
      <c r="K16" s="237"/>
      <c r="L16" s="238" t="s">
        <v>45</v>
      </c>
      <c r="M16" s="239"/>
      <c r="N16" s="239"/>
      <c r="O16" s="239"/>
      <c r="P16" s="240"/>
      <c r="Q16" s="137"/>
      <c r="R16" s="219"/>
      <c r="S16" s="220"/>
      <c r="T16" s="241"/>
      <c r="U16" s="221"/>
      <c r="V16" s="222"/>
      <c r="W16" s="222"/>
      <c r="X16" s="222"/>
      <c r="Y16" s="223"/>
      <c r="Z16" s="242"/>
      <c r="AA16" s="217"/>
      <c r="AB16" s="217"/>
      <c r="AC16" s="218"/>
    </row>
    <row r="17" spans="2:29" ht="28.5" customHeight="1" x14ac:dyDescent="0.2">
      <c r="B17" s="207">
        <v>1</v>
      </c>
      <c r="C17" s="208"/>
      <c r="D17" s="194" t="s">
        <v>47</v>
      </c>
      <c r="E17" s="195"/>
      <c r="F17" s="196"/>
      <c r="G17" s="197">
        <v>164100</v>
      </c>
      <c r="H17" s="198"/>
      <c r="I17" s="198"/>
      <c r="J17" s="198"/>
      <c r="K17" s="199"/>
      <c r="L17" s="209"/>
      <c r="M17" s="210"/>
      <c r="N17" s="210"/>
      <c r="O17" s="210"/>
      <c r="P17" s="211"/>
      <c r="Q17" s="138"/>
      <c r="R17" s="219" t="s">
        <v>31</v>
      </c>
      <c r="S17" s="220"/>
      <c r="T17" s="220"/>
      <c r="U17" s="221"/>
      <c r="V17" s="222"/>
      <c r="W17" s="222"/>
      <c r="X17" s="222"/>
      <c r="Y17" s="223"/>
      <c r="Z17" s="217"/>
      <c r="AA17" s="217"/>
      <c r="AB17" s="217"/>
      <c r="AC17" s="218"/>
    </row>
    <row r="18" spans="2:29" ht="28.5" customHeight="1" x14ac:dyDescent="0.2">
      <c r="B18" s="207">
        <v>2</v>
      </c>
      <c r="C18" s="208"/>
      <c r="D18" s="194" t="s">
        <v>95</v>
      </c>
      <c r="E18" s="195"/>
      <c r="F18" s="196"/>
      <c r="G18" s="197">
        <v>250500</v>
      </c>
      <c r="H18" s="198"/>
      <c r="I18" s="198"/>
      <c r="J18" s="198"/>
      <c r="K18" s="199"/>
      <c r="L18" s="209"/>
      <c r="M18" s="210"/>
      <c r="N18" s="210"/>
      <c r="O18" s="210"/>
      <c r="P18" s="211"/>
      <c r="Q18" s="138"/>
      <c r="R18" s="139"/>
      <c r="S18" s="20"/>
      <c r="T18" s="20"/>
      <c r="U18" s="21"/>
      <c r="V18" s="21"/>
      <c r="W18" s="21"/>
      <c r="X18" s="21"/>
      <c r="Y18" s="21"/>
      <c r="Z18" s="22"/>
      <c r="AA18" s="22"/>
      <c r="AB18" s="22"/>
      <c r="AC18" s="113"/>
    </row>
    <row r="19" spans="2:29" ht="28.5" customHeight="1" x14ac:dyDescent="0.2">
      <c r="B19" s="207">
        <v>3</v>
      </c>
      <c r="C19" s="208"/>
      <c r="D19" s="194"/>
      <c r="E19" s="195"/>
      <c r="F19" s="196"/>
      <c r="G19" s="197"/>
      <c r="H19" s="198"/>
      <c r="I19" s="198"/>
      <c r="J19" s="198"/>
      <c r="K19" s="199"/>
      <c r="L19" s="209"/>
      <c r="M19" s="210"/>
      <c r="N19" s="210"/>
      <c r="O19" s="210"/>
      <c r="P19" s="211"/>
      <c r="Q19" s="138"/>
      <c r="R19" s="213" t="s">
        <v>32</v>
      </c>
      <c r="S19" s="213"/>
      <c r="T19" s="213"/>
      <c r="U19" s="215"/>
      <c r="V19" s="215"/>
      <c r="W19" s="215"/>
      <c r="X19" s="215"/>
      <c r="Y19" s="215"/>
      <c r="Z19" s="206"/>
      <c r="AA19" s="206"/>
      <c r="AB19" s="206"/>
      <c r="AC19" s="206"/>
    </row>
    <row r="20" spans="2:29" ht="28.5" customHeight="1" x14ac:dyDescent="0.2">
      <c r="B20" s="207">
        <v>4</v>
      </c>
      <c r="C20" s="208"/>
      <c r="D20" s="194"/>
      <c r="E20" s="195"/>
      <c r="F20" s="196"/>
      <c r="G20" s="197"/>
      <c r="H20" s="198"/>
      <c r="I20" s="198"/>
      <c r="J20" s="198"/>
      <c r="K20" s="199"/>
      <c r="L20" s="209"/>
      <c r="M20" s="210"/>
      <c r="N20" s="210"/>
      <c r="O20" s="210"/>
      <c r="P20" s="211"/>
      <c r="Q20" s="138"/>
      <c r="R20" s="213" t="s">
        <v>33</v>
      </c>
      <c r="S20" s="213"/>
      <c r="T20" s="213"/>
      <c r="U20" s="214"/>
      <c r="V20" s="214"/>
      <c r="W20" s="214"/>
      <c r="X20" s="214"/>
      <c r="Y20" s="214"/>
      <c r="Z20" s="216" t="s">
        <v>83</v>
      </c>
      <c r="AA20" s="216"/>
      <c r="AB20" s="216"/>
      <c r="AC20" s="216"/>
    </row>
    <row r="21" spans="2:29" ht="28.5" customHeight="1" x14ac:dyDescent="0.2">
      <c r="B21" s="207">
        <v>5</v>
      </c>
      <c r="C21" s="208"/>
      <c r="D21" s="194"/>
      <c r="E21" s="195"/>
      <c r="F21" s="196"/>
      <c r="G21" s="197"/>
      <c r="H21" s="198"/>
      <c r="I21" s="198"/>
      <c r="J21" s="198"/>
      <c r="K21" s="199"/>
      <c r="L21" s="209"/>
      <c r="M21" s="210"/>
      <c r="N21" s="210"/>
      <c r="O21" s="210"/>
      <c r="P21" s="211"/>
      <c r="Q21" s="138"/>
      <c r="R21" s="213" t="s">
        <v>34</v>
      </c>
      <c r="S21" s="213"/>
      <c r="T21" s="213"/>
      <c r="U21" s="214"/>
      <c r="V21" s="214"/>
      <c r="W21" s="214"/>
      <c r="X21" s="214"/>
      <c r="Y21" s="214"/>
      <c r="Z21" s="206"/>
      <c r="AA21" s="206"/>
      <c r="AB21" s="206"/>
      <c r="AC21" s="206"/>
    </row>
    <row r="22" spans="2:29" ht="28.5" customHeight="1" x14ac:dyDescent="0.2">
      <c r="B22" s="207">
        <v>6</v>
      </c>
      <c r="C22" s="208"/>
      <c r="D22" s="194"/>
      <c r="E22" s="195"/>
      <c r="F22" s="196"/>
      <c r="G22" s="197"/>
      <c r="H22" s="198"/>
      <c r="I22" s="198"/>
      <c r="J22" s="198"/>
      <c r="K22" s="199"/>
      <c r="L22" s="209"/>
      <c r="M22" s="210"/>
      <c r="N22" s="210"/>
      <c r="O22" s="210"/>
      <c r="P22" s="211"/>
      <c r="Q22" s="138"/>
      <c r="R22" s="213" t="s">
        <v>35</v>
      </c>
      <c r="S22" s="213"/>
      <c r="T22" s="213"/>
      <c r="U22" s="214"/>
      <c r="V22" s="214"/>
      <c r="W22" s="214"/>
      <c r="X22" s="214"/>
      <c r="Y22" s="214"/>
      <c r="Z22" s="206"/>
      <c r="AA22" s="206"/>
      <c r="AB22" s="206"/>
      <c r="AC22" s="206"/>
    </row>
    <row r="23" spans="2:29" ht="28.5" customHeight="1" x14ac:dyDescent="0.2">
      <c r="B23" s="207">
        <v>7</v>
      </c>
      <c r="C23" s="208"/>
      <c r="D23" s="194"/>
      <c r="E23" s="195"/>
      <c r="F23" s="196"/>
      <c r="G23" s="197"/>
      <c r="H23" s="198"/>
      <c r="I23" s="198"/>
      <c r="J23" s="198"/>
      <c r="K23" s="199"/>
      <c r="L23" s="209"/>
      <c r="M23" s="210"/>
      <c r="N23" s="210"/>
      <c r="O23" s="210"/>
      <c r="P23" s="211"/>
      <c r="Q23" s="138"/>
      <c r="R23" s="213" t="s">
        <v>36</v>
      </c>
      <c r="S23" s="213"/>
      <c r="T23" s="213"/>
      <c r="U23" s="214"/>
      <c r="V23" s="214"/>
      <c r="W23" s="214"/>
      <c r="X23" s="214"/>
      <c r="Y23" s="214"/>
      <c r="Z23" s="206"/>
      <c r="AA23" s="206"/>
      <c r="AB23" s="206"/>
      <c r="AC23" s="206"/>
    </row>
    <row r="24" spans="2:29" ht="28.5" customHeight="1" x14ac:dyDescent="0.2">
      <c r="B24" s="207">
        <v>8</v>
      </c>
      <c r="C24" s="208"/>
      <c r="D24" s="194"/>
      <c r="E24" s="195"/>
      <c r="F24" s="196"/>
      <c r="G24" s="197"/>
      <c r="H24" s="198"/>
      <c r="I24" s="198"/>
      <c r="J24" s="198"/>
      <c r="K24" s="199"/>
      <c r="L24" s="209"/>
      <c r="M24" s="210"/>
      <c r="N24" s="210"/>
      <c r="O24" s="210"/>
      <c r="P24" s="211"/>
      <c r="Q24" s="138"/>
      <c r="R24" s="140"/>
      <c r="S24" s="22"/>
      <c r="T24" s="22"/>
      <c r="U24" s="21"/>
      <c r="V24" s="21"/>
      <c r="W24" s="21"/>
      <c r="X24" s="21"/>
      <c r="Y24" s="21"/>
      <c r="Z24" s="22"/>
      <c r="AA24" s="22"/>
      <c r="AB24" s="22"/>
      <c r="AC24" s="113"/>
    </row>
    <row r="25" spans="2:29" ht="28.5" customHeight="1" x14ac:dyDescent="0.2">
      <c r="B25" s="207">
        <v>9</v>
      </c>
      <c r="C25" s="208"/>
      <c r="D25" s="194"/>
      <c r="E25" s="195"/>
      <c r="F25" s="196"/>
      <c r="G25" s="197"/>
      <c r="H25" s="198"/>
      <c r="I25" s="198"/>
      <c r="J25" s="198"/>
      <c r="K25" s="199"/>
      <c r="L25" s="209"/>
      <c r="M25" s="210"/>
      <c r="N25" s="210"/>
      <c r="O25" s="210"/>
      <c r="P25" s="211"/>
      <c r="Q25" s="138"/>
      <c r="R25" s="212" t="s">
        <v>29</v>
      </c>
      <c r="S25" s="212"/>
      <c r="T25" s="212"/>
      <c r="U25" s="189"/>
      <c r="V25" s="190"/>
      <c r="W25" s="190"/>
      <c r="X25" s="190"/>
      <c r="Y25" s="190"/>
      <c r="Z25" s="191"/>
      <c r="AA25" s="191"/>
      <c r="AB25" s="191"/>
      <c r="AC25" s="191"/>
    </row>
    <row r="26" spans="2:29" ht="28.5" customHeight="1" thickBot="1" x14ac:dyDescent="0.25">
      <c r="B26" s="192">
        <v>10</v>
      </c>
      <c r="C26" s="193"/>
      <c r="D26" s="194"/>
      <c r="E26" s="195"/>
      <c r="F26" s="196"/>
      <c r="G26" s="197"/>
      <c r="H26" s="198"/>
      <c r="I26" s="198"/>
      <c r="J26" s="198"/>
      <c r="K26" s="199"/>
      <c r="L26" s="200"/>
      <c r="M26" s="201"/>
      <c r="N26" s="201"/>
      <c r="O26" s="201"/>
      <c r="P26" s="202"/>
      <c r="Q26" s="138"/>
      <c r="R26" s="203" t="s">
        <v>37</v>
      </c>
      <c r="S26" s="203"/>
      <c r="T26" s="203"/>
      <c r="U26" s="204"/>
      <c r="V26" s="204"/>
      <c r="W26" s="204"/>
      <c r="X26" s="204"/>
      <c r="Y26" s="204"/>
      <c r="Z26" s="205"/>
      <c r="AA26" s="205"/>
      <c r="AB26" s="205"/>
      <c r="AC26" s="205"/>
    </row>
    <row r="27" spans="2:29" ht="28.5" customHeight="1" thickBot="1" x14ac:dyDescent="0.25">
      <c r="B27" s="178"/>
      <c r="C27" s="179"/>
      <c r="D27" s="159"/>
      <c r="E27" s="160"/>
      <c r="F27" s="161"/>
      <c r="G27" s="180">
        <f>SUM(G17+G18+G19+G20+G21+G22+G23+G24+G25+G26)</f>
        <v>414600</v>
      </c>
      <c r="H27" s="181"/>
      <c r="I27" s="181"/>
      <c r="J27" s="181"/>
      <c r="K27" s="182"/>
      <c r="L27" s="183"/>
      <c r="M27" s="184"/>
      <c r="N27" s="184"/>
      <c r="O27" s="184"/>
      <c r="P27" s="185"/>
      <c r="Q27" s="141"/>
      <c r="R27" s="186" t="s">
        <v>38</v>
      </c>
      <c r="S27" s="186"/>
      <c r="T27" s="186"/>
      <c r="U27" s="187"/>
      <c r="V27" s="187"/>
      <c r="W27" s="187"/>
      <c r="X27" s="187"/>
      <c r="Y27" s="187"/>
      <c r="Z27" s="188"/>
      <c r="AA27" s="188"/>
      <c r="AB27" s="188"/>
      <c r="AC27" s="188"/>
    </row>
    <row r="28" spans="2:29" ht="21.9" customHeight="1" x14ac:dyDescent="0.2">
      <c r="B28" s="177" t="s">
        <v>42</v>
      </c>
      <c r="C28" s="177"/>
      <c r="D28" s="177"/>
      <c r="E28" s="2"/>
      <c r="F28"/>
      <c r="J28" s="142"/>
      <c r="N28" s="143"/>
      <c r="O28" s="143"/>
      <c r="P28" s="143"/>
    </row>
    <row r="29" spans="2:29" ht="21.9" customHeight="1" x14ac:dyDescent="0.2">
      <c r="B29" s="177" t="s">
        <v>41</v>
      </c>
      <c r="C29" s="177"/>
      <c r="D29" s="177"/>
      <c r="E29" s="9"/>
      <c r="F29"/>
    </row>
    <row r="30" spans="2:29" ht="21.9" customHeight="1" x14ac:dyDescent="0.2"/>
    <row r="31" spans="2:29" ht="21.9" customHeight="1" x14ac:dyDescent="0.2"/>
    <row r="32" spans="2:29" ht="21.9" customHeight="1" x14ac:dyDescent="0.2"/>
    <row r="33" ht="21.9" customHeight="1" x14ac:dyDescent="0.2"/>
    <row r="34" ht="21.9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</sheetData>
  <mergeCells count="136">
    <mergeCell ref="B1:F1"/>
    <mergeCell ref="J1:P1"/>
    <mergeCell ref="I2:I3"/>
    <mergeCell ref="J2:P3"/>
    <mergeCell ref="Y2:AC2"/>
    <mergeCell ref="B3:B4"/>
    <mergeCell ref="C3:C4"/>
    <mergeCell ref="D3:D4"/>
    <mergeCell ref="E3:E4"/>
    <mergeCell ref="F3:F4"/>
    <mergeCell ref="G3:G4"/>
    <mergeCell ref="U3:Y4"/>
    <mergeCell ref="I4:I5"/>
    <mergeCell ref="J4:P5"/>
    <mergeCell ref="B5:C6"/>
    <mergeCell ref="E5:G6"/>
    <mergeCell ref="W5:AC5"/>
    <mergeCell ref="I6:I7"/>
    <mergeCell ref="J6:P7"/>
    <mergeCell ref="R6:V7"/>
    <mergeCell ref="W6:AC6"/>
    <mergeCell ref="B7:C8"/>
    <mergeCell ref="E7:G8"/>
    <mergeCell ref="W7:AC7"/>
    <mergeCell ref="I8:I9"/>
    <mergeCell ref="J8:N9"/>
    <mergeCell ref="O8:O9"/>
    <mergeCell ref="P8:P9"/>
    <mergeCell ref="Q8:Q9"/>
    <mergeCell ref="AA8:AC8"/>
    <mergeCell ref="Z11:AC13"/>
    <mergeCell ref="I12:I13"/>
    <mergeCell ref="J12:J13"/>
    <mergeCell ref="K12:M13"/>
    <mergeCell ref="N12:O12"/>
    <mergeCell ref="B9:C10"/>
    <mergeCell ref="D9:D10"/>
    <mergeCell ref="E9:G10"/>
    <mergeCell ref="R9:W10"/>
    <mergeCell ref="AA9:AC9"/>
    <mergeCell ref="I10:I11"/>
    <mergeCell ref="J10:L11"/>
    <mergeCell ref="M10:O11"/>
    <mergeCell ref="Z10:AC10"/>
    <mergeCell ref="R11:T13"/>
    <mergeCell ref="B13:C14"/>
    <mergeCell ref="D13:G14"/>
    <mergeCell ref="N13:O13"/>
    <mergeCell ref="I14:I15"/>
    <mergeCell ref="J14:K14"/>
    <mergeCell ref="L14:P14"/>
    <mergeCell ref="J15:K15"/>
    <mergeCell ref="L15:P15"/>
    <mergeCell ref="U11:Y13"/>
    <mergeCell ref="R15:T15"/>
    <mergeCell ref="U15:Y15"/>
    <mergeCell ref="Z15:AC15"/>
    <mergeCell ref="B16:C16"/>
    <mergeCell ref="D16:F16"/>
    <mergeCell ref="G16:K16"/>
    <mergeCell ref="L16:P16"/>
    <mergeCell ref="R16:T16"/>
    <mergeCell ref="U16:Y16"/>
    <mergeCell ref="Z16:AC16"/>
    <mergeCell ref="Z17:AC17"/>
    <mergeCell ref="B18:C18"/>
    <mergeCell ref="D18:F18"/>
    <mergeCell ref="G18:K18"/>
    <mergeCell ref="L18:P18"/>
    <mergeCell ref="B19:C19"/>
    <mergeCell ref="D19:F19"/>
    <mergeCell ref="G19:K19"/>
    <mergeCell ref="L19:P19"/>
    <mergeCell ref="R19:T19"/>
    <mergeCell ref="B17:C17"/>
    <mergeCell ref="D17:F17"/>
    <mergeCell ref="G17:K17"/>
    <mergeCell ref="L17:P17"/>
    <mergeCell ref="R17:T17"/>
    <mergeCell ref="U17:Y17"/>
    <mergeCell ref="U19:Y19"/>
    <mergeCell ref="Z19:AC19"/>
    <mergeCell ref="B20:C20"/>
    <mergeCell ref="D20:F20"/>
    <mergeCell ref="G20:K20"/>
    <mergeCell ref="L20:P20"/>
    <mergeCell ref="R20:T20"/>
    <mergeCell ref="U20:Y20"/>
    <mergeCell ref="Z20:AC20"/>
    <mergeCell ref="Z21:AC21"/>
    <mergeCell ref="B22:C22"/>
    <mergeCell ref="D22:F22"/>
    <mergeCell ref="G22:K22"/>
    <mergeCell ref="L22:P22"/>
    <mergeCell ref="R22:T22"/>
    <mergeCell ref="U22:Y22"/>
    <mergeCell ref="Z22:AC22"/>
    <mergeCell ref="B21:C21"/>
    <mergeCell ref="D21:F21"/>
    <mergeCell ref="G21:K21"/>
    <mergeCell ref="L21:P21"/>
    <mergeCell ref="R21:T21"/>
    <mergeCell ref="U21:Y21"/>
    <mergeCell ref="Z23:AC23"/>
    <mergeCell ref="B24:C24"/>
    <mergeCell ref="D24:F24"/>
    <mergeCell ref="G24:K24"/>
    <mergeCell ref="L24:P24"/>
    <mergeCell ref="B25:C25"/>
    <mergeCell ref="D25:F25"/>
    <mergeCell ref="G25:K25"/>
    <mergeCell ref="L25:P25"/>
    <mergeCell ref="R25:T25"/>
    <mergeCell ref="B23:C23"/>
    <mergeCell ref="D23:F23"/>
    <mergeCell ref="G23:K23"/>
    <mergeCell ref="L23:P23"/>
    <mergeCell ref="R23:T23"/>
    <mergeCell ref="U23:Y23"/>
    <mergeCell ref="B28:D28"/>
    <mergeCell ref="B29:D29"/>
    <mergeCell ref="B27:C27"/>
    <mergeCell ref="G27:K27"/>
    <mergeCell ref="L27:P27"/>
    <mergeCell ref="R27:T27"/>
    <mergeCell ref="U27:Y27"/>
    <mergeCell ref="Z27:AC27"/>
    <mergeCell ref="U25:Y25"/>
    <mergeCell ref="Z25:AC25"/>
    <mergeCell ref="B26:C26"/>
    <mergeCell ref="D26:F26"/>
    <mergeCell ref="G26:K26"/>
    <mergeCell ref="L26:P26"/>
    <mergeCell ref="R26:T26"/>
    <mergeCell ref="U26:Y26"/>
    <mergeCell ref="Z26:AC26"/>
  </mergeCells>
  <phoneticPr fontId="1"/>
  <hyperlinks>
    <hyperlink ref="Z10" r:id="rId1" xr:uid="{2DEECC92-FB30-401D-8672-22D2A3A784D4}"/>
  </hyperlinks>
  <pageMargins left="0.70866141732283472" right="0.70866141732283472" top="0.74803149606299213" bottom="0.35433070866141736" header="0.31496062992125984" footer="0.31496062992125984"/>
  <pageSetup paperSize="9" scale="76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5" name="Check Box 1">
              <controlPr defaultSize="0" autoFill="0" autoLine="0" autoPict="0">
                <anchor moveWithCells="1">
                  <from>
                    <xdr:col>14</xdr:col>
                    <xdr:colOff>289560</xdr:colOff>
                    <xdr:row>10</xdr:row>
                    <xdr:rowOff>144780</xdr:rowOff>
                  </from>
                  <to>
                    <xdr:col>15</xdr:col>
                    <xdr:colOff>182880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6" name="Check Box 2">
              <controlPr defaultSize="0" autoFill="0" autoLine="0" autoPict="0">
                <anchor moveWithCells="1">
                  <from>
                    <xdr:col>14</xdr:col>
                    <xdr:colOff>289560</xdr:colOff>
                    <xdr:row>11</xdr:row>
                    <xdr:rowOff>106680</xdr:rowOff>
                  </from>
                  <to>
                    <xdr:col>15</xdr:col>
                    <xdr:colOff>182880</xdr:colOff>
                    <xdr:row>13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F38"/>
  <sheetViews>
    <sheetView topLeftCell="B7" zoomScale="85" zoomScaleNormal="85" workbookViewId="0">
      <selection activeCell="C22" sqref="C22:L22"/>
    </sheetView>
  </sheetViews>
  <sheetFormatPr defaultColWidth="9" defaultRowHeight="13.2" x14ac:dyDescent="0.2"/>
  <cols>
    <col min="1" max="1" width="29.77734375" customWidth="1"/>
    <col min="2" max="2" width="3.77734375" customWidth="1"/>
    <col min="3" max="3" width="14.44140625" customWidth="1"/>
    <col min="4" max="4" width="7.44140625" customWidth="1"/>
    <col min="5" max="5" width="14.77734375" customWidth="1"/>
    <col min="6" max="6" width="9" customWidth="1"/>
    <col min="7" max="7" width="9.77734375" customWidth="1"/>
    <col min="8" max="8" width="5.33203125" customWidth="1"/>
    <col min="9" max="10" width="3.33203125" customWidth="1"/>
    <col min="11" max="11" width="6.77734375" customWidth="1"/>
    <col min="12" max="12" width="10" customWidth="1"/>
    <col min="13" max="13" width="5.77734375" customWidth="1"/>
    <col min="14" max="14" width="19.77734375" customWidth="1"/>
    <col min="15" max="15" width="5.77734375" customWidth="1"/>
    <col min="16" max="16" width="10.77734375" customWidth="1"/>
    <col min="17" max="17" width="8.33203125" customWidth="1"/>
    <col min="18" max="18" width="5.77734375" customWidth="1"/>
    <col min="19" max="19" width="12.44140625" customWidth="1"/>
    <col min="20" max="20" width="8.21875" customWidth="1"/>
    <col min="21" max="21" width="5.77734375" customWidth="1"/>
    <col min="22" max="23" width="4.77734375" customWidth="1"/>
    <col min="24" max="24" width="9.5546875" customWidth="1"/>
    <col min="25" max="25" width="6.44140625" customWidth="1"/>
  </cols>
  <sheetData>
    <row r="1" spans="2:28" ht="33" customHeight="1" thickBot="1" x14ac:dyDescent="0.25">
      <c r="C1" s="448" t="s">
        <v>0</v>
      </c>
      <c r="D1" s="448"/>
      <c r="E1" s="448"/>
      <c r="F1" s="4" t="s">
        <v>9</v>
      </c>
      <c r="H1" s="457"/>
      <c r="I1" s="457"/>
      <c r="J1" s="457"/>
      <c r="K1" s="457"/>
      <c r="L1" s="457"/>
      <c r="M1" s="62"/>
      <c r="N1" s="62"/>
      <c r="O1" s="62"/>
      <c r="P1" s="3"/>
      <c r="U1" s="444">
        <v>45107</v>
      </c>
      <c r="V1" s="445"/>
      <c r="W1" s="445"/>
      <c r="X1" s="445"/>
      <c r="Y1" s="146" t="s">
        <v>116</v>
      </c>
      <c r="Z1" s="147" t="s">
        <v>117</v>
      </c>
      <c r="AA1" s="148"/>
      <c r="AB1" s="106"/>
    </row>
    <row r="2" spans="2:28" ht="13.2" customHeight="1" thickBot="1" x14ac:dyDescent="0.25">
      <c r="C2" s="446"/>
      <c r="D2" s="446"/>
      <c r="E2" s="446"/>
    </row>
    <row r="3" spans="2:28" ht="87.6" customHeight="1" thickBot="1" x14ac:dyDescent="0.25">
      <c r="C3" s="447"/>
      <c r="D3" s="447"/>
      <c r="E3" s="447"/>
      <c r="H3" s="414"/>
      <c r="I3" s="414"/>
      <c r="J3" s="414"/>
      <c r="K3" s="414"/>
    </row>
    <row r="4" spans="2:28" ht="13.2" customHeight="1" x14ac:dyDescent="0.2">
      <c r="C4" s="449" t="s">
        <v>47</v>
      </c>
      <c r="D4" s="450"/>
      <c r="E4" s="450"/>
      <c r="F4" s="451"/>
      <c r="H4" s="359"/>
      <c r="I4" s="359"/>
      <c r="J4" s="359"/>
      <c r="K4" s="360"/>
      <c r="L4" s="360"/>
      <c r="M4" s="360"/>
      <c r="N4" s="360"/>
      <c r="O4" s="360"/>
      <c r="Q4" s="473" t="s">
        <v>40</v>
      </c>
      <c r="R4" s="474"/>
      <c r="S4" s="145"/>
      <c r="T4" s="145"/>
      <c r="U4" s="455"/>
      <c r="V4" s="455"/>
      <c r="W4" s="455"/>
      <c r="X4" s="12"/>
    </row>
    <row r="5" spans="2:28" ht="13.95" customHeight="1" thickBot="1" x14ac:dyDescent="0.25">
      <c r="C5" s="452"/>
      <c r="D5" s="453"/>
      <c r="E5" s="453"/>
      <c r="F5" s="454"/>
      <c r="H5" s="359"/>
      <c r="I5" s="359"/>
      <c r="J5" s="359"/>
      <c r="K5" s="360"/>
      <c r="L5" s="360"/>
      <c r="M5" s="360"/>
      <c r="N5" s="360"/>
      <c r="O5" s="360"/>
      <c r="Q5" s="474"/>
      <c r="R5" s="474"/>
      <c r="S5" s="145"/>
      <c r="T5" s="145"/>
      <c r="U5" s="455"/>
      <c r="V5" s="455"/>
      <c r="W5" s="455"/>
      <c r="X5" s="144"/>
    </row>
    <row r="6" spans="2:28" ht="13.5" customHeight="1" x14ac:dyDescent="0.2">
      <c r="C6" s="361" t="s">
        <v>114</v>
      </c>
      <c r="D6" s="370" t="s">
        <v>4</v>
      </c>
      <c r="E6" s="364">
        <f>SUM(P20+O27)</f>
        <v>164100</v>
      </c>
      <c r="F6" s="365"/>
      <c r="G6" s="67"/>
      <c r="H6" s="373" t="s">
        <v>115</v>
      </c>
      <c r="I6" s="373"/>
      <c r="J6" s="373"/>
      <c r="K6" s="373"/>
      <c r="L6" s="373"/>
      <c r="M6" s="373"/>
      <c r="N6" s="373"/>
      <c r="O6" s="373"/>
      <c r="P6" s="14"/>
      <c r="Q6" s="475"/>
      <c r="R6" s="475"/>
      <c r="S6" s="475"/>
      <c r="T6" s="475"/>
      <c r="U6" s="475"/>
      <c r="V6" s="475"/>
      <c r="W6" s="475"/>
      <c r="X6" s="475"/>
    </row>
    <row r="7" spans="2:28" ht="13.5" customHeight="1" x14ac:dyDescent="0.2">
      <c r="C7" s="362"/>
      <c r="D7" s="371"/>
      <c r="E7" s="366"/>
      <c r="F7" s="367"/>
      <c r="G7" s="67"/>
      <c r="H7" s="373"/>
      <c r="I7" s="373"/>
      <c r="J7" s="373"/>
      <c r="K7" s="373"/>
      <c r="L7" s="373"/>
      <c r="M7" s="373"/>
      <c r="N7" s="373"/>
      <c r="O7" s="373"/>
      <c r="P7" s="14"/>
      <c r="Q7" s="475"/>
      <c r="R7" s="475"/>
      <c r="S7" s="475"/>
      <c r="T7" s="475"/>
      <c r="U7" s="475"/>
      <c r="V7" s="475"/>
      <c r="W7" s="475"/>
      <c r="X7" s="475"/>
    </row>
    <row r="8" spans="2:28" ht="13.5" customHeight="1" x14ac:dyDescent="0.2">
      <c r="C8" s="362"/>
      <c r="D8" s="371"/>
      <c r="E8" s="366"/>
      <c r="F8" s="367"/>
      <c r="G8" s="67"/>
      <c r="H8" s="373"/>
      <c r="I8" s="373"/>
      <c r="J8" s="373"/>
      <c r="K8" s="373"/>
      <c r="L8" s="373"/>
      <c r="M8" s="373"/>
      <c r="N8" s="373"/>
      <c r="O8" s="373"/>
      <c r="P8" s="23"/>
      <c r="Q8" s="475"/>
      <c r="R8" s="475"/>
      <c r="S8" s="475"/>
      <c r="T8" s="475"/>
      <c r="U8" s="475"/>
      <c r="V8" s="475"/>
      <c r="W8" s="475"/>
      <c r="X8" s="475"/>
    </row>
    <row r="9" spans="2:28" ht="13.5" customHeight="1" x14ac:dyDescent="0.2">
      <c r="C9" s="362"/>
      <c r="D9" s="371"/>
      <c r="E9" s="366"/>
      <c r="F9" s="367"/>
      <c r="G9" s="67"/>
      <c r="H9" s="373"/>
      <c r="I9" s="373"/>
      <c r="J9" s="373"/>
      <c r="K9" s="373"/>
      <c r="L9" s="373"/>
      <c r="M9" s="373"/>
      <c r="N9" s="373"/>
      <c r="O9" s="373"/>
      <c r="P9" s="23"/>
      <c r="Q9" s="475"/>
      <c r="R9" s="475"/>
      <c r="S9" s="475"/>
      <c r="T9" s="475"/>
      <c r="U9" s="475"/>
      <c r="V9" s="475"/>
      <c r="W9" s="475"/>
      <c r="X9" s="475"/>
    </row>
    <row r="10" spans="2:28" ht="13.5" customHeight="1" x14ac:dyDescent="0.2">
      <c r="C10" s="362"/>
      <c r="D10" s="371"/>
      <c r="E10" s="366"/>
      <c r="F10" s="367"/>
      <c r="G10" s="67"/>
      <c r="P10" s="11"/>
      <c r="Q10" s="475"/>
      <c r="R10" s="475"/>
      <c r="S10" s="475"/>
      <c r="T10" s="475"/>
      <c r="U10" s="475"/>
      <c r="V10" s="475"/>
      <c r="W10" s="475"/>
      <c r="X10" s="475"/>
    </row>
    <row r="11" spans="2:28" ht="13.5" customHeight="1" thickBot="1" x14ac:dyDescent="0.25">
      <c r="C11" s="363"/>
      <c r="D11" s="372"/>
      <c r="E11" s="368"/>
      <c r="F11" s="369"/>
      <c r="G11" s="67"/>
      <c r="P11" s="23"/>
      <c r="Q11" s="475"/>
      <c r="R11" s="475"/>
      <c r="S11" s="475"/>
      <c r="T11" s="475"/>
      <c r="U11" s="475"/>
      <c r="V11" s="475"/>
      <c r="W11" s="475"/>
      <c r="X11" s="475"/>
    </row>
    <row r="13" spans="2:28" ht="89.4" customHeight="1" thickBot="1" x14ac:dyDescent="0.25">
      <c r="O13" s="83" t="s">
        <v>81</v>
      </c>
    </row>
    <row r="14" spans="2:28" ht="30" customHeight="1" x14ac:dyDescent="0.2">
      <c r="B14" s="415" t="s">
        <v>43</v>
      </c>
      <c r="C14" s="458" t="s">
        <v>13</v>
      </c>
      <c r="D14" s="459"/>
      <c r="E14" s="460"/>
      <c r="F14" s="464" t="s">
        <v>15</v>
      </c>
      <c r="G14" s="465"/>
      <c r="H14" s="466"/>
      <c r="I14" s="382" t="s">
        <v>14</v>
      </c>
      <c r="J14" s="382"/>
      <c r="K14" s="382"/>
      <c r="L14" s="382"/>
      <c r="M14" s="381" t="s">
        <v>16</v>
      </c>
      <c r="N14" s="382"/>
      <c r="O14" s="461" t="s">
        <v>84</v>
      </c>
      <c r="P14" s="462"/>
      <c r="Q14" s="463"/>
      <c r="R14" s="382" t="s">
        <v>85</v>
      </c>
      <c r="S14" s="382"/>
      <c r="T14" s="456"/>
      <c r="U14" s="382" t="s">
        <v>86</v>
      </c>
      <c r="V14" s="382"/>
      <c r="W14" s="382"/>
      <c r="X14" s="456"/>
    </row>
    <row r="15" spans="2:28" ht="21.9" customHeight="1" x14ac:dyDescent="0.2">
      <c r="B15" s="416"/>
      <c r="C15" s="375" t="s">
        <v>48</v>
      </c>
      <c r="D15" s="376"/>
      <c r="E15" s="377"/>
      <c r="F15" s="385">
        <v>355400</v>
      </c>
      <c r="G15" s="383"/>
      <c r="H15" s="386"/>
      <c r="I15" s="383">
        <v>355000</v>
      </c>
      <c r="J15" s="383"/>
      <c r="K15" s="383"/>
      <c r="L15" s="384"/>
      <c r="M15" s="27">
        <v>0</v>
      </c>
      <c r="N15" s="65">
        <f>SUM(I15*M15)</f>
        <v>0</v>
      </c>
      <c r="O15" s="28">
        <v>0.42</v>
      </c>
      <c r="P15" s="406">
        <f>SUM(I15*O15)</f>
        <v>149100</v>
      </c>
      <c r="Q15" s="407"/>
      <c r="R15" s="29">
        <f>SUM(M15+O15)</f>
        <v>0.42</v>
      </c>
      <c r="S15" s="408">
        <f>SUM(I15*R15)</f>
        <v>149100</v>
      </c>
      <c r="T15" s="409"/>
      <c r="U15" s="412">
        <f>SUM(I15-S15)</f>
        <v>205900</v>
      </c>
      <c r="V15" s="412"/>
      <c r="W15" s="412"/>
      <c r="X15" s="413"/>
    </row>
    <row r="16" spans="2:28" ht="21.9" customHeight="1" x14ac:dyDescent="0.2">
      <c r="B16" s="416"/>
      <c r="C16" s="375" t="s">
        <v>49</v>
      </c>
      <c r="D16" s="376"/>
      <c r="E16" s="377"/>
      <c r="F16" s="378">
        <v>160225</v>
      </c>
      <c r="G16" s="379"/>
      <c r="H16" s="380"/>
      <c r="I16" s="383">
        <v>160000</v>
      </c>
      <c r="J16" s="383"/>
      <c r="K16" s="383"/>
      <c r="L16" s="384"/>
      <c r="M16" s="27"/>
      <c r="N16" s="65">
        <f t="shared" ref="N16:N19" si="0">SUM(I16*M16)</f>
        <v>0</v>
      </c>
      <c r="O16" s="28"/>
      <c r="P16" s="406">
        <f t="shared" ref="P16:P19" si="1">SUM(I16*O16)</f>
        <v>0</v>
      </c>
      <c r="Q16" s="407"/>
      <c r="R16" s="29">
        <f t="shared" ref="R16:R19" si="2">SUM(M16+O16)</f>
        <v>0</v>
      </c>
      <c r="S16" s="408">
        <f t="shared" ref="S16:S19" si="3">SUM(I16*R16)</f>
        <v>0</v>
      </c>
      <c r="T16" s="409"/>
      <c r="U16" s="412">
        <f t="shared" ref="U16:U19" si="4">SUM(I16-S16)</f>
        <v>160000</v>
      </c>
      <c r="V16" s="412"/>
      <c r="W16" s="412"/>
      <c r="X16" s="413"/>
    </row>
    <row r="17" spans="2:32" ht="21.9" customHeight="1" x14ac:dyDescent="0.2">
      <c r="B17" s="416"/>
      <c r="C17" s="375" t="s">
        <v>50</v>
      </c>
      <c r="D17" s="376"/>
      <c r="E17" s="377"/>
      <c r="F17" s="378">
        <v>47600</v>
      </c>
      <c r="G17" s="379"/>
      <c r="H17" s="380"/>
      <c r="I17" s="383">
        <v>47000</v>
      </c>
      <c r="J17" s="383"/>
      <c r="K17" s="383"/>
      <c r="L17" s="384"/>
      <c r="M17" s="27"/>
      <c r="N17" s="65">
        <f t="shared" si="0"/>
        <v>0</v>
      </c>
      <c r="O17" s="28"/>
      <c r="P17" s="406">
        <f t="shared" si="1"/>
        <v>0</v>
      </c>
      <c r="Q17" s="407"/>
      <c r="R17" s="29">
        <f t="shared" si="2"/>
        <v>0</v>
      </c>
      <c r="S17" s="408">
        <f t="shared" si="3"/>
        <v>0</v>
      </c>
      <c r="T17" s="409"/>
      <c r="U17" s="412">
        <f t="shared" si="4"/>
        <v>47000</v>
      </c>
      <c r="V17" s="412"/>
      <c r="W17" s="412"/>
      <c r="X17" s="413"/>
    </row>
    <row r="18" spans="2:32" ht="21.9" customHeight="1" x14ac:dyDescent="0.2">
      <c r="B18" s="416"/>
      <c r="C18" s="375"/>
      <c r="D18" s="376"/>
      <c r="E18" s="377"/>
      <c r="F18" s="403"/>
      <c r="G18" s="404"/>
      <c r="H18" s="405"/>
      <c r="I18" s="383"/>
      <c r="J18" s="383"/>
      <c r="K18" s="383"/>
      <c r="L18" s="384"/>
      <c r="M18" s="27"/>
      <c r="N18" s="65">
        <f t="shared" si="0"/>
        <v>0</v>
      </c>
      <c r="O18" s="28"/>
      <c r="P18" s="406">
        <f t="shared" si="1"/>
        <v>0</v>
      </c>
      <c r="Q18" s="407"/>
      <c r="R18" s="29">
        <f t="shared" si="2"/>
        <v>0</v>
      </c>
      <c r="S18" s="408">
        <f t="shared" si="3"/>
        <v>0</v>
      </c>
      <c r="T18" s="409"/>
      <c r="U18" s="412">
        <f t="shared" si="4"/>
        <v>0</v>
      </c>
      <c r="V18" s="412"/>
      <c r="W18" s="412"/>
      <c r="X18" s="413"/>
    </row>
    <row r="19" spans="2:32" ht="21.9" customHeight="1" thickBot="1" x14ac:dyDescent="0.25">
      <c r="B19" s="417"/>
      <c r="C19" s="438" t="s">
        <v>51</v>
      </c>
      <c r="D19" s="439"/>
      <c r="E19" s="440"/>
      <c r="F19" s="441"/>
      <c r="G19" s="442"/>
      <c r="H19" s="443"/>
      <c r="I19" s="387">
        <v>1225</v>
      </c>
      <c r="J19" s="387"/>
      <c r="K19" s="387"/>
      <c r="L19" s="388"/>
      <c r="M19" s="30"/>
      <c r="N19" s="66">
        <f t="shared" si="0"/>
        <v>0</v>
      </c>
      <c r="O19" s="31"/>
      <c r="P19" s="399">
        <f t="shared" si="1"/>
        <v>0</v>
      </c>
      <c r="Q19" s="400"/>
      <c r="R19" s="32">
        <f t="shared" si="2"/>
        <v>0</v>
      </c>
      <c r="S19" s="410">
        <f t="shared" si="3"/>
        <v>0</v>
      </c>
      <c r="T19" s="411"/>
      <c r="U19" s="401">
        <f t="shared" si="4"/>
        <v>1225</v>
      </c>
      <c r="V19" s="401"/>
      <c r="W19" s="401"/>
      <c r="X19" s="402"/>
    </row>
    <row r="20" spans="2:32" ht="21.9" customHeight="1" thickBot="1" x14ac:dyDescent="0.25">
      <c r="B20" s="13"/>
      <c r="C20" s="426"/>
      <c r="D20" s="426"/>
      <c r="E20" s="427"/>
      <c r="F20" s="428">
        <f>SUM(F15:F19)</f>
        <v>563225</v>
      </c>
      <c r="G20" s="429"/>
      <c r="H20" s="430"/>
      <c r="I20" s="389">
        <f>SUM(I15+I16+I17+I18+I19)</f>
        <v>563225</v>
      </c>
      <c r="J20" s="389"/>
      <c r="K20" s="389"/>
      <c r="L20" s="390"/>
      <c r="M20" s="7"/>
      <c r="N20" s="64">
        <f>SUM(N15:N19)</f>
        <v>0</v>
      </c>
      <c r="O20" s="63"/>
      <c r="P20" s="431">
        <f>SUM(P15:P19)</f>
        <v>149100</v>
      </c>
      <c r="Q20" s="432"/>
      <c r="R20" s="68"/>
      <c r="S20" s="436">
        <f>SUM(S15:S19)</f>
        <v>149100</v>
      </c>
      <c r="T20" s="437"/>
      <c r="U20" s="424">
        <f>SUM(U15:U19)</f>
        <v>414125</v>
      </c>
      <c r="V20" s="424"/>
      <c r="W20" s="424"/>
      <c r="X20" s="425"/>
    </row>
    <row r="21" spans="2:32" ht="126.6" customHeight="1" thickBot="1" x14ac:dyDescent="0.25">
      <c r="C21" s="69"/>
      <c r="D21" s="70"/>
      <c r="E21" s="70"/>
      <c r="F21" s="71"/>
      <c r="G21" s="71"/>
      <c r="H21" s="71"/>
      <c r="I21" s="72"/>
      <c r="J21" s="72"/>
      <c r="K21" s="73"/>
      <c r="L21" s="73"/>
      <c r="M21" s="73"/>
      <c r="N21" s="73"/>
      <c r="O21" s="73"/>
      <c r="P21" s="73"/>
      <c r="Q21" s="73"/>
      <c r="R21" s="74"/>
      <c r="S21" s="75"/>
      <c r="T21" s="75"/>
      <c r="U21" s="71"/>
      <c r="V21" s="71"/>
      <c r="W21" s="71"/>
      <c r="X21" s="71"/>
    </row>
    <row r="22" spans="2:32" ht="21.9" customHeight="1" x14ac:dyDescent="0.2">
      <c r="B22" s="415" t="s">
        <v>44</v>
      </c>
      <c r="C22" s="433" t="s">
        <v>8</v>
      </c>
      <c r="D22" s="434"/>
      <c r="E22" s="434"/>
      <c r="F22" s="434"/>
      <c r="G22" s="434"/>
      <c r="H22" s="435"/>
      <c r="I22" s="391" t="s">
        <v>18</v>
      </c>
      <c r="J22" s="391"/>
      <c r="K22" s="391"/>
      <c r="L22" s="392"/>
      <c r="M22" s="162" t="s">
        <v>19</v>
      </c>
      <c r="N22" s="163" t="s">
        <v>20</v>
      </c>
      <c r="O22" s="506" t="s">
        <v>17</v>
      </c>
      <c r="P22" s="507"/>
      <c r="Q22" s="508"/>
      <c r="R22" s="497" t="s">
        <v>21</v>
      </c>
      <c r="S22" s="498"/>
      <c r="T22" s="498"/>
      <c r="U22" s="498"/>
      <c r="V22" s="498"/>
      <c r="W22" s="498"/>
      <c r="X22" s="499"/>
    </row>
    <row r="23" spans="2:32" ht="21.9" customHeight="1" x14ac:dyDescent="0.2">
      <c r="B23" s="416"/>
      <c r="C23" s="418" t="s">
        <v>52</v>
      </c>
      <c r="D23" s="419"/>
      <c r="E23" s="419"/>
      <c r="F23" s="419"/>
      <c r="G23" s="419"/>
      <c r="H23" s="420"/>
      <c r="I23" s="393">
        <v>1</v>
      </c>
      <c r="J23" s="393"/>
      <c r="K23" s="393"/>
      <c r="L23" s="394"/>
      <c r="M23" s="164" t="s">
        <v>125</v>
      </c>
      <c r="N23" s="165">
        <v>15000</v>
      </c>
      <c r="O23" s="467">
        <f>SUM(I23*N23)</f>
        <v>15000</v>
      </c>
      <c r="P23" s="468"/>
      <c r="Q23" s="469"/>
      <c r="R23" s="497"/>
      <c r="S23" s="498"/>
      <c r="T23" s="498"/>
      <c r="U23" s="498"/>
      <c r="V23" s="498"/>
      <c r="W23" s="498"/>
      <c r="X23" s="499"/>
    </row>
    <row r="24" spans="2:32" ht="21.9" customHeight="1" x14ac:dyDescent="0.2">
      <c r="B24" s="416"/>
      <c r="C24" s="421"/>
      <c r="D24" s="422"/>
      <c r="E24" s="422"/>
      <c r="F24" s="422"/>
      <c r="G24" s="422"/>
      <c r="H24" s="423"/>
      <c r="I24" s="395"/>
      <c r="J24" s="395"/>
      <c r="K24" s="395"/>
      <c r="L24" s="396"/>
      <c r="M24" s="166"/>
      <c r="N24" s="167"/>
      <c r="O24" s="467">
        <f t="shared" ref="O24:O26" si="5">SUM(I24*N24)</f>
        <v>0</v>
      </c>
      <c r="P24" s="468"/>
      <c r="Q24" s="469"/>
      <c r="R24" s="84"/>
      <c r="S24" s="85"/>
      <c r="T24" s="85"/>
      <c r="U24" s="85"/>
      <c r="V24" s="85"/>
      <c r="W24" s="85"/>
      <c r="X24" s="86"/>
    </row>
    <row r="25" spans="2:32" ht="21.9" customHeight="1" x14ac:dyDescent="0.2">
      <c r="B25" s="416"/>
      <c r="C25" s="421"/>
      <c r="D25" s="422"/>
      <c r="E25" s="422"/>
      <c r="F25" s="422"/>
      <c r="G25" s="422"/>
      <c r="H25" s="423"/>
      <c r="I25" s="395"/>
      <c r="J25" s="395"/>
      <c r="K25" s="395"/>
      <c r="L25" s="396"/>
      <c r="M25" s="166"/>
      <c r="N25" s="167"/>
      <c r="O25" s="467">
        <f t="shared" si="5"/>
        <v>0</v>
      </c>
      <c r="P25" s="468"/>
      <c r="Q25" s="469"/>
      <c r="R25" s="497"/>
      <c r="S25" s="498"/>
      <c r="T25" s="498"/>
      <c r="U25" s="498"/>
      <c r="V25" s="498"/>
      <c r="W25" s="498"/>
      <c r="X25" s="499"/>
    </row>
    <row r="26" spans="2:32" ht="21.9" customHeight="1" thickBot="1" x14ac:dyDescent="0.25">
      <c r="B26" s="416"/>
      <c r="C26" s="421"/>
      <c r="D26" s="422"/>
      <c r="E26" s="422"/>
      <c r="F26" s="422"/>
      <c r="G26" s="422"/>
      <c r="H26" s="423"/>
      <c r="I26" s="397"/>
      <c r="J26" s="397"/>
      <c r="K26" s="397"/>
      <c r="L26" s="398"/>
      <c r="M26" s="166"/>
      <c r="N26" s="167"/>
      <c r="O26" s="470">
        <f t="shared" si="5"/>
        <v>0</v>
      </c>
      <c r="P26" s="471"/>
      <c r="Q26" s="472"/>
      <c r="R26" s="500"/>
      <c r="S26" s="501"/>
      <c r="T26" s="501"/>
      <c r="U26" s="501"/>
      <c r="V26" s="501"/>
      <c r="W26" s="501"/>
      <c r="X26" s="502"/>
    </row>
    <row r="27" spans="2:32" ht="21.9" customHeight="1" thickBot="1" x14ac:dyDescent="0.25">
      <c r="B27" s="13"/>
      <c r="C27" s="495"/>
      <c r="D27" s="495"/>
      <c r="E27" s="495"/>
      <c r="F27" s="495"/>
      <c r="G27" s="495"/>
      <c r="H27" s="496"/>
      <c r="I27" s="374"/>
      <c r="J27" s="374"/>
      <c r="K27" s="374"/>
      <c r="L27" s="374"/>
      <c r="M27" s="431"/>
      <c r="N27" s="431"/>
      <c r="O27" s="492">
        <f>SUM(O23:O26)</f>
        <v>15000</v>
      </c>
      <c r="P27" s="493"/>
      <c r="Q27" s="494"/>
      <c r="R27" s="503"/>
      <c r="S27" s="504"/>
      <c r="T27" s="504"/>
      <c r="U27" s="504"/>
      <c r="V27" s="504"/>
      <c r="W27" s="504"/>
      <c r="X27" s="505"/>
    </row>
    <row r="28" spans="2:32" ht="103.2" customHeight="1" thickBot="1" x14ac:dyDescent="0.25">
      <c r="D28" s="10"/>
      <c r="E28" s="1"/>
      <c r="I28" s="8"/>
      <c r="K28" s="10"/>
      <c r="M28" s="5"/>
      <c r="N28" s="5"/>
    </row>
    <row r="29" spans="2:32" ht="21.9" customHeight="1" x14ac:dyDescent="0.2">
      <c r="C29" t="s">
        <v>42</v>
      </c>
      <c r="D29" s="2"/>
      <c r="F29" s="76"/>
      <c r="G29" s="476" t="s">
        <v>82</v>
      </c>
      <c r="H29" s="353"/>
      <c r="I29" s="353"/>
      <c r="J29" s="353"/>
      <c r="K29" s="353"/>
      <c r="L29" s="477"/>
      <c r="M29" s="77" t="s">
        <v>48</v>
      </c>
      <c r="N29" s="78"/>
      <c r="O29" s="483"/>
      <c r="P29" s="484"/>
      <c r="Q29" s="484"/>
      <c r="R29" s="484"/>
      <c r="S29" s="484"/>
      <c r="T29" s="485"/>
    </row>
    <row r="30" spans="2:32" ht="21.9" customHeight="1" x14ac:dyDescent="0.2">
      <c r="C30" t="s">
        <v>41</v>
      </c>
      <c r="D30" s="9"/>
      <c r="F30" s="79"/>
      <c r="G30" s="478"/>
      <c r="H30" s="479"/>
      <c r="I30" s="479"/>
      <c r="J30" s="479"/>
      <c r="K30" s="479"/>
      <c r="L30" s="480"/>
      <c r="M30" s="80" t="s">
        <v>79</v>
      </c>
      <c r="N30" s="81"/>
      <c r="O30" s="486"/>
      <c r="P30" s="487"/>
      <c r="Q30" s="487"/>
      <c r="R30" s="487"/>
      <c r="S30" s="487"/>
      <c r="T30" s="488"/>
      <c r="Z30" s="3"/>
      <c r="AA30" s="3"/>
      <c r="AB30" s="3"/>
      <c r="AC30" s="3"/>
      <c r="AD30" s="3"/>
      <c r="AE30" s="3"/>
      <c r="AF30" s="3"/>
    </row>
    <row r="31" spans="2:32" ht="21.9" customHeight="1" thickBot="1" x14ac:dyDescent="0.25">
      <c r="F31" s="79"/>
      <c r="G31" s="481"/>
      <c r="H31" s="354"/>
      <c r="I31" s="354"/>
      <c r="J31" s="354"/>
      <c r="K31" s="354"/>
      <c r="L31" s="482"/>
      <c r="M31" s="82" t="s">
        <v>80</v>
      </c>
      <c r="N31" s="24"/>
      <c r="O31" s="489"/>
      <c r="P31" s="490"/>
      <c r="Q31" s="490"/>
      <c r="R31" s="490"/>
      <c r="S31" s="490"/>
      <c r="T31" s="491"/>
      <c r="Z31" s="3"/>
      <c r="AA31" s="3"/>
      <c r="AB31" s="3"/>
      <c r="AC31" s="3"/>
      <c r="AD31" s="3"/>
      <c r="AE31" s="3"/>
      <c r="AF31" s="3"/>
    </row>
    <row r="32" spans="2:32" ht="21.9" customHeight="1" x14ac:dyDescent="0.2"/>
    <row r="33" ht="21.9" customHeight="1" x14ac:dyDescent="0.2"/>
    <row r="34" ht="21.9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</sheetData>
  <mergeCells count="89">
    <mergeCell ref="Q4:R5"/>
    <mergeCell ref="Q6:X11"/>
    <mergeCell ref="G29:L31"/>
    <mergeCell ref="O29:T29"/>
    <mergeCell ref="O30:T30"/>
    <mergeCell ref="O31:T31"/>
    <mergeCell ref="O27:Q27"/>
    <mergeCell ref="C27:H27"/>
    <mergeCell ref="R22:X22"/>
    <mergeCell ref="R23:X23"/>
    <mergeCell ref="R25:X25"/>
    <mergeCell ref="R26:X26"/>
    <mergeCell ref="R27:X27"/>
    <mergeCell ref="C25:H25"/>
    <mergeCell ref="C26:H26"/>
    <mergeCell ref="O22:Q22"/>
    <mergeCell ref="O23:Q23"/>
    <mergeCell ref="O24:Q24"/>
    <mergeCell ref="O25:Q25"/>
    <mergeCell ref="O26:Q26"/>
    <mergeCell ref="M27:N27"/>
    <mergeCell ref="O14:Q14"/>
    <mergeCell ref="I15:L15"/>
    <mergeCell ref="I16:L16"/>
    <mergeCell ref="F14:H14"/>
    <mergeCell ref="I14:L14"/>
    <mergeCell ref="F16:H16"/>
    <mergeCell ref="P16:Q16"/>
    <mergeCell ref="S17:T17"/>
    <mergeCell ref="U1:X1"/>
    <mergeCell ref="C2:E3"/>
    <mergeCell ref="C1:E1"/>
    <mergeCell ref="C4:F5"/>
    <mergeCell ref="U4:W5"/>
    <mergeCell ref="P15:Q15"/>
    <mergeCell ref="U14:X14"/>
    <mergeCell ref="S15:T15"/>
    <mergeCell ref="H1:L1"/>
    <mergeCell ref="C14:E14"/>
    <mergeCell ref="S16:T16"/>
    <mergeCell ref="U15:X15"/>
    <mergeCell ref="U16:X16"/>
    <mergeCell ref="P17:Q17"/>
    <mergeCell ref="R14:T14"/>
    <mergeCell ref="U17:X17"/>
    <mergeCell ref="C16:E16"/>
    <mergeCell ref="H3:K3"/>
    <mergeCell ref="B14:B19"/>
    <mergeCell ref="B22:B26"/>
    <mergeCell ref="C23:H23"/>
    <mergeCell ref="C24:H24"/>
    <mergeCell ref="U20:X20"/>
    <mergeCell ref="C20:E20"/>
    <mergeCell ref="F20:H20"/>
    <mergeCell ref="P20:Q20"/>
    <mergeCell ref="C22:H22"/>
    <mergeCell ref="S20:T20"/>
    <mergeCell ref="U18:X18"/>
    <mergeCell ref="C19:E19"/>
    <mergeCell ref="F19:H19"/>
    <mergeCell ref="P19:Q19"/>
    <mergeCell ref="U19:X19"/>
    <mergeCell ref="C18:E18"/>
    <mergeCell ref="F18:H18"/>
    <mergeCell ref="P18:Q18"/>
    <mergeCell ref="S18:T18"/>
    <mergeCell ref="S19:T19"/>
    <mergeCell ref="I27:L27"/>
    <mergeCell ref="C17:E17"/>
    <mergeCell ref="F17:H17"/>
    <mergeCell ref="M14:N14"/>
    <mergeCell ref="I17:L17"/>
    <mergeCell ref="C15:E15"/>
    <mergeCell ref="F15:H15"/>
    <mergeCell ref="I18:L18"/>
    <mergeCell ref="I19:L19"/>
    <mergeCell ref="I20:L20"/>
    <mergeCell ref="I22:L22"/>
    <mergeCell ref="I23:L23"/>
    <mergeCell ref="I24:L24"/>
    <mergeCell ref="I25:L25"/>
    <mergeCell ref="I26:L26"/>
    <mergeCell ref="H4:I5"/>
    <mergeCell ref="J4:J5"/>
    <mergeCell ref="K4:O5"/>
    <mergeCell ref="C6:C11"/>
    <mergeCell ref="E6:F11"/>
    <mergeCell ref="D6:D11"/>
    <mergeCell ref="H6:O9"/>
  </mergeCells>
  <phoneticPr fontId="1"/>
  <dataValidations count="1">
    <dataValidation type="list" allowBlank="1" showInputMessage="1" showErrorMessage="1" sqref="M23" xr:uid="{152D9158-7579-4E5F-92FD-ABEACE1F9237}">
      <formula1>"㎡,m,人工,戸,回,式"</formula1>
    </dataValidation>
  </dataValidations>
  <pageMargins left="0.70866141732283472" right="0.70866141732283472" top="0.74803149606299213" bottom="0.35433070866141736" header="0.31496062992125984" footer="0.31496062992125984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B36"/>
  <sheetViews>
    <sheetView topLeftCell="A10" zoomScale="85" zoomScaleNormal="85" workbookViewId="0">
      <selection activeCell="AD13" sqref="AD13"/>
    </sheetView>
  </sheetViews>
  <sheetFormatPr defaultColWidth="8.88671875" defaultRowHeight="13.2" x14ac:dyDescent="0.2"/>
  <cols>
    <col min="1" max="1" width="20.88671875" customWidth="1"/>
    <col min="2" max="2" width="14.44140625" customWidth="1"/>
    <col min="3" max="3" width="7.44140625" customWidth="1"/>
    <col min="4" max="4" width="7.109375" customWidth="1"/>
    <col min="5" max="5" width="9" customWidth="1"/>
    <col min="6" max="6" width="2.44140625" customWidth="1"/>
    <col min="7" max="7" width="5.33203125" customWidth="1"/>
    <col min="8" max="8" width="3" customWidth="1"/>
    <col min="9" max="9" width="2.21875" customWidth="1"/>
    <col min="10" max="10" width="7.44140625" customWidth="1"/>
    <col min="11" max="11" width="4.44140625" customWidth="1"/>
    <col min="12" max="12" width="5.44140625" customWidth="1"/>
    <col min="13" max="13" width="11.33203125" customWidth="1"/>
    <col min="14" max="14" width="5.33203125" customWidth="1"/>
    <col min="15" max="15" width="2.21875" customWidth="1"/>
    <col min="16" max="16" width="9.77734375" customWidth="1"/>
    <col min="17" max="17" width="4.6640625" customWidth="1"/>
    <col min="18" max="18" width="3.77734375" customWidth="1"/>
    <col min="19" max="19" width="9.21875" customWidth="1"/>
    <col min="20" max="20" width="3.77734375" customWidth="1"/>
    <col min="21" max="21" width="3.21875" customWidth="1"/>
    <col min="22" max="22" width="8.33203125" customWidth="1"/>
    <col min="23" max="23" width="9.44140625" customWidth="1"/>
    <col min="24" max="24" width="4.109375" customWidth="1"/>
  </cols>
  <sheetData>
    <row r="1" spans="1:28" ht="33" customHeight="1" thickBot="1" x14ac:dyDescent="0.25">
      <c r="B1" s="448" t="s">
        <v>78</v>
      </c>
      <c r="C1" s="448"/>
      <c r="D1" s="448"/>
      <c r="E1" s="4" t="s">
        <v>1</v>
      </c>
      <c r="G1" s="457"/>
      <c r="H1" s="457"/>
      <c r="I1" s="457"/>
      <c r="J1" s="457"/>
      <c r="K1" s="457"/>
      <c r="L1" s="62"/>
      <c r="M1" s="62"/>
      <c r="N1" s="62"/>
      <c r="O1" s="3"/>
      <c r="V1" s="445">
        <v>45230</v>
      </c>
      <c r="W1" s="445"/>
      <c r="X1" s="445"/>
      <c r="Y1" s="146" t="s">
        <v>116</v>
      </c>
      <c r="Z1" s="147" t="s">
        <v>117</v>
      </c>
      <c r="AA1" s="148"/>
      <c r="AB1" s="106"/>
    </row>
    <row r="2" spans="1:28" ht="13.5" customHeight="1" thickBot="1" x14ac:dyDescent="0.25">
      <c r="B2" s="448"/>
      <c r="C2" s="448"/>
      <c r="D2" s="448"/>
      <c r="E2" s="4"/>
    </row>
    <row r="3" spans="1:28" ht="6" customHeight="1" thickBot="1" x14ac:dyDescent="0.25">
      <c r="B3" s="553"/>
      <c r="C3" s="553"/>
      <c r="D3" s="553"/>
      <c r="E3" s="4"/>
    </row>
    <row r="4" spans="1:28" ht="13.5" customHeight="1" x14ac:dyDescent="0.2">
      <c r="B4" s="556" t="s">
        <v>46</v>
      </c>
      <c r="C4" s="558" t="s">
        <v>94</v>
      </c>
      <c r="D4" s="559"/>
      <c r="E4" s="560"/>
      <c r="G4" s="359"/>
      <c r="H4" s="359"/>
      <c r="I4" s="359"/>
      <c r="J4" s="360"/>
      <c r="K4" s="360"/>
      <c r="L4" s="360"/>
      <c r="M4" s="360"/>
      <c r="N4" s="360"/>
      <c r="P4" s="512"/>
      <c r="Q4" s="150"/>
      <c r="R4" s="150"/>
      <c r="S4" s="566" t="s">
        <v>40</v>
      </c>
      <c r="T4" s="567"/>
      <c r="U4" s="151"/>
      <c r="V4" s="564"/>
      <c r="W4" s="564"/>
      <c r="X4" s="554"/>
    </row>
    <row r="5" spans="1:28" ht="13.5" customHeight="1" thickBot="1" x14ac:dyDescent="0.25">
      <c r="B5" s="557"/>
      <c r="C5" s="561"/>
      <c r="D5" s="562"/>
      <c r="E5" s="563"/>
      <c r="G5" s="359"/>
      <c r="H5" s="359"/>
      <c r="I5" s="359"/>
      <c r="J5" s="360"/>
      <c r="K5" s="360"/>
      <c r="L5" s="360"/>
      <c r="M5" s="360"/>
      <c r="N5" s="360"/>
      <c r="P5" s="512"/>
      <c r="Q5" s="150"/>
      <c r="R5" s="150"/>
      <c r="S5" s="568"/>
      <c r="T5" s="569"/>
      <c r="U5" s="152"/>
      <c r="V5" s="565"/>
      <c r="W5" s="565"/>
      <c r="X5" s="555"/>
    </row>
    <row r="6" spans="1:28" ht="13.5" customHeight="1" x14ac:dyDescent="0.2">
      <c r="B6" s="361" t="s">
        <v>118</v>
      </c>
      <c r="C6" s="526" t="s">
        <v>4</v>
      </c>
      <c r="D6" s="520">
        <f>SUM(N25)</f>
        <v>250500</v>
      </c>
      <c r="E6" s="521"/>
      <c r="F6" s="67"/>
      <c r="G6" s="373" t="s">
        <v>119</v>
      </c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153"/>
      <c r="X6" s="154"/>
    </row>
    <row r="7" spans="1:28" ht="13.5" customHeight="1" x14ac:dyDescent="0.2">
      <c r="B7" s="362"/>
      <c r="C7" s="527"/>
      <c r="D7" s="522"/>
      <c r="E7" s="523"/>
      <c r="F7" s="67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530"/>
      <c r="T7" s="531"/>
      <c r="U7" s="531"/>
      <c r="V7" s="531"/>
      <c r="W7" s="531"/>
      <c r="X7" s="532"/>
    </row>
    <row r="8" spans="1:28" ht="13.5" customHeight="1" x14ac:dyDescent="0.2">
      <c r="B8" s="362"/>
      <c r="C8" s="527"/>
      <c r="D8" s="522"/>
      <c r="E8" s="523"/>
      <c r="F8" s="67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530"/>
      <c r="T8" s="531"/>
      <c r="U8" s="531"/>
      <c r="V8" s="531"/>
      <c r="W8" s="531"/>
      <c r="X8" s="532"/>
    </row>
    <row r="9" spans="1:28" ht="13.5" customHeight="1" x14ac:dyDescent="0.2">
      <c r="B9" s="362"/>
      <c r="C9" s="527"/>
      <c r="D9" s="522"/>
      <c r="E9" s="523"/>
      <c r="F9" s="67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530"/>
      <c r="T9" s="531"/>
      <c r="U9" s="531"/>
      <c r="V9" s="531"/>
      <c r="W9" s="531"/>
      <c r="X9" s="532"/>
    </row>
    <row r="10" spans="1:28" ht="13.5" customHeight="1" x14ac:dyDescent="0.2">
      <c r="B10" s="362"/>
      <c r="C10" s="527"/>
      <c r="D10" s="522"/>
      <c r="E10" s="523"/>
      <c r="F10" s="67"/>
      <c r="G10" s="359"/>
      <c r="H10" s="359"/>
      <c r="I10" s="359"/>
      <c r="J10" s="360"/>
      <c r="K10" s="360"/>
      <c r="L10" s="360"/>
      <c r="M10" s="360"/>
      <c r="N10" s="529"/>
      <c r="O10" s="11"/>
      <c r="P10" s="149"/>
      <c r="Q10" s="512"/>
      <c r="R10" s="512"/>
      <c r="S10" s="530"/>
      <c r="T10" s="531"/>
      <c r="U10" s="531"/>
      <c r="V10" s="531"/>
      <c r="W10" s="531"/>
      <c r="X10" s="532"/>
    </row>
    <row r="11" spans="1:28" ht="13.5" customHeight="1" thickBot="1" x14ac:dyDescent="0.25">
      <c r="B11" s="363"/>
      <c r="C11" s="528"/>
      <c r="D11" s="524"/>
      <c r="E11" s="525"/>
      <c r="F11" s="67"/>
      <c r="G11" s="359"/>
      <c r="H11" s="359"/>
      <c r="I11" s="359"/>
      <c r="J11" s="360"/>
      <c r="K11" s="360"/>
      <c r="L11" s="360"/>
      <c r="M11" s="360"/>
      <c r="N11" s="529"/>
      <c r="O11" s="23"/>
      <c r="P11" s="149"/>
      <c r="Q11" s="512"/>
      <c r="R11" s="512"/>
      <c r="S11" s="155"/>
      <c r="T11" s="156"/>
      <c r="U11" s="156"/>
      <c r="V11" s="156"/>
      <c r="W11" s="156"/>
      <c r="X11" s="157"/>
    </row>
    <row r="13" spans="1:28" ht="267" customHeight="1" thickBot="1" x14ac:dyDescent="0.25"/>
    <row r="14" spans="1:28" ht="30" customHeight="1" x14ac:dyDescent="0.2">
      <c r="B14" s="509" t="s">
        <v>8</v>
      </c>
      <c r="C14" s="510"/>
      <c r="D14" s="510"/>
      <c r="E14" s="510"/>
      <c r="F14" s="510"/>
      <c r="G14" s="511"/>
      <c r="H14" s="513" t="s">
        <v>18</v>
      </c>
      <c r="I14" s="513"/>
      <c r="J14" s="513"/>
      <c r="K14" s="514"/>
      <c r="L14" s="168" t="s">
        <v>19</v>
      </c>
      <c r="M14" s="169" t="s">
        <v>20</v>
      </c>
      <c r="N14" s="515" t="s">
        <v>17</v>
      </c>
      <c r="O14" s="516"/>
      <c r="P14" s="516"/>
      <c r="Q14" s="517" t="s">
        <v>21</v>
      </c>
      <c r="R14" s="518"/>
      <c r="S14" s="518"/>
      <c r="T14" s="518"/>
      <c r="U14" s="518"/>
      <c r="V14" s="518"/>
      <c r="W14" s="518"/>
      <c r="X14" s="519"/>
    </row>
    <row r="15" spans="1:28" ht="21.9" customHeight="1" x14ac:dyDescent="0.2">
      <c r="A15" s="93" t="s">
        <v>93</v>
      </c>
      <c r="B15" s="536" t="s">
        <v>91</v>
      </c>
      <c r="C15" s="537"/>
      <c r="D15" s="537"/>
      <c r="E15" s="537"/>
      <c r="F15" s="537"/>
      <c r="G15" s="538"/>
      <c r="H15" s="541">
        <v>1</v>
      </c>
      <c r="I15" s="541"/>
      <c r="J15" s="541"/>
      <c r="K15" s="542"/>
      <c r="L15" s="164" t="s">
        <v>126</v>
      </c>
      <c r="M15" s="170">
        <v>250500</v>
      </c>
      <c r="N15" s="539">
        <f>SUM(H15*M15)</f>
        <v>250500</v>
      </c>
      <c r="O15" s="540"/>
      <c r="P15" s="540"/>
      <c r="Q15" s="533" t="s">
        <v>92</v>
      </c>
      <c r="R15" s="534"/>
      <c r="S15" s="534"/>
      <c r="T15" s="534"/>
      <c r="U15" s="534"/>
      <c r="V15" s="534"/>
      <c r="W15" s="534"/>
      <c r="X15" s="535"/>
    </row>
    <row r="16" spans="1:28" ht="21.9" customHeight="1" x14ac:dyDescent="0.2">
      <c r="B16" s="536"/>
      <c r="C16" s="537"/>
      <c r="D16" s="537"/>
      <c r="E16" s="537"/>
      <c r="F16" s="537"/>
      <c r="G16" s="538"/>
      <c r="H16" s="541"/>
      <c r="I16" s="541"/>
      <c r="J16" s="541"/>
      <c r="K16" s="542"/>
      <c r="L16" s="171"/>
      <c r="M16" s="170"/>
      <c r="N16" s="539">
        <f t="shared" ref="N16:N17" si="0">SUM(H16*M16)</f>
        <v>0</v>
      </c>
      <c r="O16" s="540"/>
      <c r="P16" s="540"/>
      <c r="Q16" s="533"/>
      <c r="R16" s="534"/>
      <c r="S16" s="534"/>
      <c r="T16" s="534"/>
      <c r="U16" s="534"/>
      <c r="V16" s="534"/>
      <c r="W16" s="534"/>
      <c r="X16" s="535"/>
    </row>
    <row r="17" spans="2:24" ht="21.9" customHeight="1" x14ac:dyDescent="0.2">
      <c r="B17" s="536"/>
      <c r="C17" s="537"/>
      <c r="D17" s="537"/>
      <c r="E17" s="537"/>
      <c r="F17" s="537"/>
      <c r="G17" s="538"/>
      <c r="H17" s="541"/>
      <c r="I17" s="541"/>
      <c r="J17" s="541"/>
      <c r="K17" s="542"/>
      <c r="L17" s="171"/>
      <c r="M17" s="170"/>
      <c r="N17" s="539">
        <f t="shared" si="0"/>
        <v>0</v>
      </c>
      <c r="O17" s="540"/>
      <c r="P17" s="540"/>
      <c r="Q17" s="533"/>
      <c r="R17" s="534"/>
      <c r="S17" s="534"/>
      <c r="T17" s="534"/>
      <c r="U17" s="534"/>
      <c r="V17" s="534"/>
      <c r="W17" s="534"/>
      <c r="X17" s="535"/>
    </row>
    <row r="18" spans="2:24" ht="21.9" customHeight="1" x14ac:dyDescent="0.2">
      <c r="B18" s="536"/>
      <c r="C18" s="537"/>
      <c r="D18" s="537"/>
      <c r="E18" s="537"/>
      <c r="F18" s="537"/>
      <c r="G18" s="538"/>
      <c r="H18" s="541"/>
      <c r="I18" s="541"/>
      <c r="J18" s="541"/>
      <c r="K18" s="542"/>
      <c r="L18" s="171"/>
      <c r="M18" s="170"/>
      <c r="N18" s="539">
        <f t="shared" ref="N18:N24" si="1">SUM(H18*M18)</f>
        <v>0</v>
      </c>
      <c r="O18" s="540"/>
      <c r="P18" s="540"/>
      <c r="Q18" s="533"/>
      <c r="R18" s="534"/>
      <c r="S18" s="534"/>
      <c r="T18" s="534"/>
      <c r="U18" s="534"/>
      <c r="V18" s="534"/>
      <c r="W18" s="534"/>
      <c r="X18" s="535"/>
    </row>
    <row r="19" spans="2:24" ht="21.9" customHeight="1" x14ac:dyDescent="0.2">
      <c r="B19" s="536"/>
      <c r="C19" s="537"/>
      <c r="D19" s="537"/>
      <c r="E19" s="537"/>
      <c r="F19" s="537"/>
      <c r="G19" s="538"/>
      <c r="H19" s="541"/>
      <c r="I19" s="541"/>
      <c r="J19" s="541"/>
      <c r="K19" s="542"/>
      <c r="L19" s="171"/>
      <c r="M19" s="170"/>
      <c r="N19" s="539">
        <f t="shared" si="1"/>
        <v>0</v>
      </c>
      <c r="O19" s="540"/>
      <c r="P19" s="540"/>
      <c r="Q19" s="533"/>
      <c r="R19" s="534"/>
      <c r="S19" s="534"/>
      <c r="T19" s="534"/>
      <c r="U19" s="534"/>
      <c r="V19" s="534"/>
      <c r="W19" s="534"/>
      <c r="X19" s="535"/>
    </row>
    <row r="20" spans="2:24" ht="21.9" customHeight="1" x14ac:dyDescent="0.2">
      <c r="B20" s="536"/>
      <c r="C20" s="537"/>
      <c r="D20" s="537"/>
      <c r="E20" s="537"/>
      <c r="F20" s="537"/>
      <c r="G20" s="538"/>
      <c r="H20" s="541"/>
      <c r="I20" s="541"/>
      <c r="J20" s="541"/>
      <c r="K20" s="542"/>
      <c r="L20" s="171"/>
      <c r="M20" s="170"/>
      <c r="N20" s="539">
        <f t="shared" si="1"/>
        <v>0</v>
      </c>
      <c r="O20" s="540"/>
      <c r="P20" s="540"/>
      <c r="Q20" s="533"/>
      <c r="R20" s="534"/>
      <c r="S20" s="534"/>
      <c r="T20" s="534"/>
      <c r="U20" s="534"/>
      <c r="V20" s="534"/>
      <c r="W20" s="534"/>
      <c r="X20" s="535"/>
    </row>
    <row r="21" spans="2:24" ht="21.9" customHeight="1" x14ac:dyDescent="0.2">
      <c r="B21" s="536"/>
      <c r="C21" s="537"/>
      <c r="D21" s="537"/>
      <c r="E21" s="537"/>
      <c r="F21" s="537"/>
      <c r="G21" s="538"/>
      <c r="H21" s="541"/>
      <c r="I21" s="541"/>
      <c r="J21" s="541"/>
      <c r="K21" s="542"/>
      <c r="L21" s="171"/>
      <c r="M21" s="170"/>
      <c r="N21" s="539">
        <f t="shared" si="1"/>
        <v>0</v>
      </c>
      <c r="O21" s="540"/>
      <c r="P21" s="540"/>
      <c r="Q21" s="533"/>
      <c r="R21" s="534"/>
      <c r="S21" s="534"/>
      <c r="T21" s="534"/>
      <c r="U21" s="534"/>
      <c r="V21" s="534"/>
      <c r="W21" s="534"/>
      <c r="X21" s="535"/>
    </row>
    <row r="22" spans="2:24" ht="21.9" customHeight="1" x14ac:dyDescent="0.2">
      <c r="B22" s="536"/>
      <c r="C22" s="537"/>
      <c r="D22" s="537"/>
      <c r="E22" s="537"/>
      <c r="F22" s="537"/>
      <c r="G22" s="538"/>
      <c r="H22" s="541"/>
      <c r="I22" s="541"/>
      <c r="J22" s="541"/>
      <c r="K22" s="542"/>
      <c r="L22" s="171"/>
      <c r="M22" s="170"/>
      <c r="N22" s="539">
        <f t="shared" si="1"/>
        <v>0</v>
      </c>
      <c r="O22" s="540"/>
      <c r="P22" s="540"/>
      <c r="Q22" s="533"/>
      <c r="R22" s="534"/>
      <c r="S22" s="534"/>
      <c r="T22" s="534"/>
      <c r="U22" s="534"/>
      <c r="V22" s="534"/>
      <c r="W22" s="534"/>
      <c r="X22" s="535"/>
    </row>
    <row r="23" spans="2:24" ht="21.9" customHeight="1" x14ac:dyDescent="0.2">
      <c r="B23" s="536"/>
      <c r="C23" s="537"/>
      <c r="D23" s="537"/>
      <c r="E23" s="537"/>
      <c r="F23" s="537"/>
      <c r="G23" s="538"/>
      <c r="H23" s="541"/>
      <c r="I23" s="541"/>
      <c r="J23" s="541"/>
      <c r="K23" s="542"/>
      <c r="L23" s="171"/>
      <c r="M23" s="170"/>
      <c r="N23" s="539">
        <f t="shared" si="1"/>
        <v>0</v>
      </c>
      <c r="O23" s="540"/>
      <c r="P23" s="540"/>
      <c r="Q23" s="533"/>
      <c r="R23" s="534"/>
      <c r="S23" s="534"/>
      <c r="T23" s="534"/>
      <c r="U23" s="534"/>
      <c r="V23" s="534"/>
      <c r="W23" s="534"/>
      <c r="X23" s="535"/>
    </row>
    <row r="24" spans="2:24" ht="21.9" customHeight="1" thickBot="1" x14ac:dyDescent="0.25">
      <c r="B24" s="536"/>
      <c r="C24" s="537"/>
      <c r="D24" s="537"/>
      <c r="E24" s="537"/>
      <c r="F24" s="537"/>
      <c r="G24" s="538"/>
      <c r="H24" s="541"/>
      <c r="I24" s="541"/>
      <c r="J24" s="541"/>
      <c r="K24" s="542"/>
      <c r="L24" s="171"/>
      <c r="M24" s="170"/>
      <c r="N24" s="539">
        <f t="shared" si="1"/>
        <v>0</v>
      </c>
      <c r="O24" s="540"/>
      <c r="P24" s="540"/>
      <c r="Q24" s="533"/>
      <c r="R24" s="534"/>
      <c r="S24" s="534"/>
      <c r="T24" s="534"/>
      <c r="U24" s="534"/>
      <c r="V24" s="534"/>
      <c r="W24" s="534"/>
      <c r="X24" s="535"/>
    </row>
    <row r="25" spans="2:24" ht="21.9" customHeight="1" thickBot="1" x14ac:dyDescent="0.25">
      <c r="B25" s="543"/>
      <c r="C25" s="544"/>
      <c r="D25" s="544"/>
      <c r="E25" s="544"/>
      <c r="F25" s="544"/>
      <c r="G25" s="545"/>
      <c r="H25" s="546"/>
      <c r="I25" s="546"/>
      <c r="J25" s="546"/>
      <c r="K25" s="546"/>
      <c r="L25" s="547"/>
      <c r="M25" s="547"/>
      <c r="N25" s="548">
        <f>SUM(N15:N24)</f>
        <v>250500</v>
      </c>
      <c r="O25" s="549"/>
      <c r="P25" s="549"/>
      <c r="Q25" s="550"/>
      <c r="R25" s="551"/>
      <c r="S25" s="551"/>
      <c r="T25" s="551"/>
      <c r="U25" s="551"/>
      <c r="V25" s="551"/>
      <c r="W25" s="551"/>
      <c r="X25" s="552"/>
    </row>
    <row r="26" spans="2:24" ht="21.9" customHeight="1" x14ac:dyDescent="0.2">
      <c r="B26" t="s">
        <v>42</v>
      </c>
      <c r="C26" s="2"/>
      <c r="D26" s="1"/>
      <c r="H26" s="8"/>
      <c r="J26" s="10"/>
      <c r="L26" s="5"/>
      <c r="M26" s="5"/>
    </row>
    <row r="27" spans="2:24" ht="21.9" customHeight="1" x14ac:dyDescent="0.2">
      <c r="B27" t="s">
        <v>41</v>
      </c>
      <c r="C27" s="9"/>
      <c r="E27" s="5"/>
      <c r="F27" s="5"/>
      <c r="H27" s="6"/>
      <c r="J27" s="11"/>
    </row>
    <row r="28" spans="2:24" ht="21.9" customHeight="1" x14ac:dyDescent="0.2"/>
    <row r="29" spans="2:24" ht="21.9" customHeight="1" x14ac:dyDescent="0.2"/>
    <row r="30" spans="2:24" ht="21.9" customHeight="1" x14ac:dyDescent="0.2"/>
    <row r="31" spans="2:24" ht="21.9" customHeight="1" x14ac:dyDescent="0.2"/>
    <row r="32" spans="2:24" ht="21.9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</sheetData>
  <mergeCells count="72">
    <mergeCell ref="B1:D1"/>
    <mergeCell ref="G1:K1"/>
    <mergeCell ref="B2:D3"/>
    <mergeCell ref="P4:P5"/>
    <mergeCell ref="X4:X5"/>
    <mergeCell ref="G4:H5"/>
    <mergeCell ref="I4:I5"/>
    <mergeCell ref="V1:X1"/>
    <mergeCell ref="J4:N5"/>
    <mergeCell ref="B4:B5"/>
    <mergeCell ref="C4:E5"/>
    <mergeCell ref="V4:W5"/>
    <mergeCell ref="S4:T5"/>
    <mergeCell ref="H17:K17"/>
    <mergeCell ref="B17:G17"/>
    <mergeCell ref="N17:P17"/>
    <mergeCell ref="H16:K16"/>
    <mergeCell ref="Q16:X16"/>
    <mergeCell ref="Q17:X17"/>
    <mergeCell ref="Q18:X18"/>
    <mergeCell ref="Q19:X19"/>
    <mergeCell ref="B20:G20"/>
    <mergeCell ref="H20:K20"/>
    <mergeCell ref="N20:P20"/>
    <mergeCell ref="H19:K19"/>
    <mergeCell ref="B19:G19"/>
    <mergeCell ref="N19:P19"/>
    <mergeCell ref="H18:K18"/>
    <mergeCell ref="B18:G18"/>
    <mergeCell ref="N18:P18"/>
    <mergeCell ref="B21:G21"/>
    <mergeCell ref="H21:K21"/>
    <mergeCell ref="N21:P21"/>
    <mergeCell ref="Q20:X20"/>
    <mergeCell ref="Q21:X21"/>
    <mergeCell ref="Q22:X22"/>
    <mergeCell ref="Q23:X23"/>
    <mergeCell ref="B24:G24"/>
    <mergeCell ref="H24:K24"/>
    <mergeCell ref="N24:P24"/>
    <mergeCell ref="B22:G22"/>
    <mergeCell ref="H22:K22"/>
    <mergeCell ref="N22:P22"/>
    <mergeCell ref="B23:G23"/>
    <mergeCell ref="H23:K23"/>
    <mergeCell ref="N23:P23"/>
    <mergeCell ref="B25:G25"/>
    <mergeCell ref="H25:K25"/>
    <mergeCell ref="L25:M25"/>
    <mergeCell ref="N25:P25"/>
    <mergeCell ref="Q24:X24"/>
    <mergeCell ref="Q25:X25"/>
    <mergeCell ref="Q15:X15"/>
    <mergeCell ref="B15:G15"/>
    <mergeCell ref="N15:P15"/>
    <mergeCell ref="B16:G16"/>
    <mergeCell ref="N16:P16"/>
    <mergeCell ref="H15:K15"/>
    <mergeCell ref="B14:G14"/>
    <mergeCell ref="Q10:R11"/>
    <mergeCell ref="H14:K14"/>
    <mergeCell ref="N14:P14"/>
    <mergeCell ref="Q14:X14"/>
    <mergeCell ref="B6:B11"/>
    <mergeCell ref="D6:E11"/>
    <mergeCell ref="C6:C11"/>
    <mergeCell ref="G6:R9"/>
    <mergeCell ref="G10:H11"/>
    <mergeCell ref="I10:I11"/>
    <mergeCell ref="J10:M11"/>
    <mergeCell ref="N10:N11"/>
    <mergeCell ref="S7:X10"/>
  </mergeCells>
  <phoneticPr fontId="1"/>
  <dataValidations count="1">
    <dataValidation type="list" allowBlank="1" showInputMessage="1" showErrorMessage="1" sqref="L15" xr:uid="{5053D2D2-BF06-43B7-BF68-D7C2AC6F174F}">
      <formula1>"㎡,m,人工,戸,回,式"</formula1>
    </dataValidation>
  </dataValidations>
  <pageMargins left="0.70866141732283472" right="0.70866141732283472" top="0.74803149606299213" bottom="0.35433070866141736" header="0.31496062992125984" footer="0.31496062992125984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BD81-ADA0-4130-AA9E-68FA93900FAC}">
  <sheetPr>
    <tabColor rgb="FFFFFF00"/>
    <pageSetUpPr fitToPage="1"/>
  </sheetPr>
  <dimension ref="A1:W110"/>
  <sheetViews>
    <sheetView workbookViewId="0">
      <selection activeCell="G22" sqref="G22:K22"/>
    </sheetView>
  </sheetViews>
  <sheetFormatPr defaultRowHeight="13.2" x14ac:dyDescent="0.2"/>
  <cols>
    <col min="2" max="2" width="6.33203125" customWidth="1"/>
    <col min="3" max="3" width="5.21875" customWidth="1"/>
    <col min="4" max="4" width="6.21875" customWidth="1"/>
    <col min="5" max="5" width="4.88671875" customWidth="1"/>
    <col min="6" max="6" width="7.77734375" customWidth="1"/>
    <col min="7" max="8" width="3" customWidth="1"/>
    <col min="9" max="9" width="2.6640625" customWidth="1"/>
    <col min="10" max="10" width="3.44140625" customWidth="1"/>
    <col min="11" max="11" width="6.109375" customWidth="1"/>
    <col min="12" max="12" width="10.21875" customWidth="1"/>
    <col min="13" max="14" width="5.109375" customWidth="1"/>
    <col min="15" max="15" width="4.33203125" customWidth="1"/>
    <col min="16" max="16" width="4.109375" customWidth="1"/>
    <col min="17" max="22" width="4.44140625" customWidth="1"/>
    <col min="23" max="23" width="13" customWidth="1"/>
  </cols>
  <sheetData>
    <row r="1" spans="1:23" ht="22.2" customHeight="1" thickBot="1" x14ac:dyDescent="0.25">
      <c r="A1" s="158" t="s">
        <v>124</v>
      </c>
      <c r="B1" s="629"/>
      <c r="C1" s="629"/>
      <c r="D1" s="629"/>
      <c r="E1" s="629"/>
      <c r="F1" s="629"/>
      <c r="W1" s="8" t="s">
        <v>87</v>
      </c>
    </row>
    <row r="3" spans="1:23" ht="16.2" x14ac:dyDescent="0.2">
      <c r="A3" s="509" t="s">
        <v>8</v>
      </c>
      <c r="B3" s="510"/>
      <c r="C3" s="510"/>
      <c r="D3" s="510"/>
      <c r="E3" s="510"/>
      <c r="F3" s="511"/>
      <c r="G3" s="513" t="s">
        <v>18</v>
      </c>
      <c r="H3" s="513"/>
      <c r="I3" s="513"/>
      <c r="J3" s="514"/>
      <c r="K3" s="168" t="s">
        <v>19</v>
      </c>
      <c r="L3" s="169" t="s">
        <v>20</v>
      </c>
      <c r="M3" s="630" t="s">
        <v>17</v>
      </c>
      <c r="N3" s="610"/>
      <c r="O3" s="631"/>
      <c r="P3" s="631" t="s">
        <v>21</v>
      </c>
      <c r="Q3" s="612"/>
      <c r="R3" s="612"/>
      <c r="S3" s="612"/>
      <c r="T3" s="612"/>
      <c r="U3" s="612"/>
      <c r="V3" s="612"/>
      <c r="W3" s="612"/>
    </row>
    <row r="4" spans="1:23" ht="19.05" customHeight="1" x14ac:dyDescent="0.2">
      <c r="A4" s="626" t="s">
        <v>122</v>
      </c>
      <c r="B4" s="627"/>
      <c r="C4" s="627"/>
      <c r="D4" s="627"/>
      <c r="E4" s="627"/>
      <c r="F4" s="628"/>
      <c r="G4" s="616">
        <v>250</v>
      </c>
      <c r="H4" s="616"/>
      <c r="I4" s="616"/>
      <c r="J4" s="617"/>
      <c r="K4" s="164" t="s">
        <v>121</v>
      </c>
      <c r="L4" s="172">
        <v>600</v>
      </c>
      <c r="M4" s="618">
        <f>SUM(G4*L4)</f>
        <v>150000</v>
      </c>
      <c r="N4" s="540"/>
      <c r="O4" s="619"/>
      <c r="P4" s="607"/>
      <c r="Q4" s="576"/>
      <c r="R4" s="576"/>
      <c r="S4" s="576"/>
      <c r="T4" s="576"/>
      <c r="U4" s="576"/>
      <c r="V4" s="576"/>
      <c r="W4" s="576"/>
    </row>
    <row r="5" spans="1:23" ht="19.05" customHeight="1" x14ac:dyDescent="0.2">
      <c r="A5" s="626" t="s">
        <v>123</v>
      </c>
      <c r="B5" s="627"/>
      <c r="C5" s="627"/>
      <c r="D5" s="627"/>
      <c r="E5" s="627"/>
      <c r="F5" s="628"/>
      <c r="G5" s="616">
        <v>335</v>
      </c>
      <c r="H5" s="616"/>
      <c r="I5" s="616"/>
      <c r="J5" s="617"/>
      <c r="K5" s="164" t="s">
        <v>120</v>
      </c>
      <c r="L5" s="172">
        <v>300</v>
      </c>
      <c r="M5" s="618">
        <f t="shared" ref="M5:M25" si="0">SUM(G5*L5)</f>
        <v>100500</v>
      </c>
      <c r="N5" s="540"/>
      <c r="O5" s="619"/>
      <c r="P5" s="607"/>
      <c r="Q5" s="576"/>
      <c r="R5" s="576"/>
      <c r="S5" s="576"/>
      <c r="T5" s="576"/>
      <c r="U5" s="576"/>
      <c r="V5" s="576"/>
      <c r="W5" s="576"/>
    </row>
    <row r="6" spans="1:23" ht="19.05" customHeight="1" x14ac:dyDescent="0.2">
      <c r="A6" s="626"/>
      <c r="B6" s="627"/>
      <c r="C6" s="627"/>
      <c r="D6" s="627"/>
      <c r="E6" s="627"/>
      <c r="F6" s="628"/>
      <c r="G6" s="616"/>
      <c r="H6" s="616"/>
      <c r="I6" s="616"/>
      <c r="J6" s="617"/>
      <c r="K6" s="164"/>
      <c r="L6" s="172"/>
      <c r="M6" s="618">
        <f t="shared" si="0"/>
        <v>0</v>
      </c>
      <c r="N6" s="540"/>
      <c r="O6" s="619"/>
      <c r="P6" s="591"/>
      <c r="Q6" s="591"/>
      <c r="R6" s="591"/>
      <c r="S6" s="591"/>
      <c r="T6" s="591"/>
      <c r="U6" s="591"/>
      <c r="V6" s="591"/>
      <c r="W6" s="608"/>
    </row>
    <row r="7" spans="1:23" ht="19.05" customHeight="1" x14ac:dyDescent="0.2">
      <c r="A7" s="626"/>
      <c r="B7" s="627"/>
      <c r="C7" s="627"/>
      <c r="D7" s="627"/>
      <c r="E7" s="627"/>
      <c r="F7" s="628"/>
      <c r="G7" s="616"/>
      <c r="H7" s="616"/>
      <c r="I7" s="616"/>
      <c r="J7" s="617"/>
      <c r="K7" s="164"/>
      <c r="L7" s="172"/>
      <c r="M7" s="618">
        <f t="shared" si="0"/>
        <v>0</v>
      </c>
      <c r="N7" s="540"/>
      <c r="O7" s="619"/>
      <c r="P7" s="585"/>
      <c r="Q7" s="585"/>
      <c r="R7" s="585"/>
      <c r="S7" s="585"/>
      <c r="T7" s="585"/>
      <c r="U7" s="585"/>
      <c r="V7" s="585"/>
      <c r="W7" s="607"/>
    </row>
    <row r="8" spans="1:23" ht="19.05" customHeight="1" x14ac:dyDescent="0.2">
      <c r="A8" s="626"/>
      <c r="B8" s="627"/>
      <c r="C8" s="627"/>
      <c r="D8" s="627"/>
      <c r="E8" s="627"/>
      <c r="F8" s="628"/>
      <c r="G8" s="616"/>
      <c r="H8" s="616"/>
      <c r="I8" s="616"/>
      <c r="J8" s="617"/>
      <c r="K8" s="164"/>
      <c r="L8" s="172"/>
      <c r="M8" s="618">
        <f t="shared" si="0"/>
        <v>0</v>
      </c>
      <c r="N8" s="540"/>
      <c r="O8" s="619"/>
      <c r="P8" s="585"/>
      <c r="Q8" s="585"/>
      <c r="R8" s="585"/>
      <c r="S8" s="585"/>
      <c r="T8" s="585"/>
      <c r="U8" s="585"/>
      <c r="V8" s="585"/>
      <c r="W8" s="607"/>
    </row>
    <row r="9" spans="1:23" ht="19.05" customHeight="1" x14ac:dyDescent="0.2">
      <c r="A9" s="626"/>
      <c r="B9" s="627"/>
      <c r="C9" s="627"/>
      <c r="D9" s="627"/>
      <c r="E9" s="627"/>
      <c r="F9" s="628"/>
      <c r="G9" s="616"/>
      <c r="H9" s="616"/>
      <c r="I9" s="616"/>
      <c r="J9" s="617"/>
      <c r="K9" s="164"/>
      <c r="L9" s="172"/>
      <c r="M9" s="618">
        <f t="shared" si="0"/>
        <v>0</v>
      </c>
      <c r="N9" s="540"/>
      <c r="O9" s="619"/>
      <c r="P9" s="585"/>
      <c r="Q9" s="585"/>
      <c r="R9" s="585"/>
      <c r="S9" s="585"/>
      <c r="T9" s="585"/>
      <c r="U9" s="585"/>
      <c r="V9" s="585"/>
      <c r="W9" s="607"/>
    </row>
    <row r="10" spans="1:23" ht="19.05" customHeight="1" x14ac:dyDescent="0.2">
      <c r="A10" s="626"/>
      <c r="B10" s="627"/>
      <c r="C10" s="627"/>
      <c r="D10" s="627"/>
      <c r="E10" s="627"/>
      <c r="F10" s="628"/>
      <c r="G10" s="616"/>
      <c r="H10" s="616"/>
      <c r="I10" s="616"/>
      <c r="J10" s="617"/>
      <c r="K10" s="164"/>
      <c r="L10" s="172"/>
      <c r="M10" s="618">
        <f t="shared" si="0"/>
        <v>0</v>
      </c>
      <c r="N10" s="540"/>
      <c r="O10" s="619"/>
      <c r="P10" s="585"/>
      <c r="Q10" s="585"/>
      <c r="R10" s="585"/>
      <c r="S10" s="585"/>
      <c r="T10" s="585"/>
      <c r="U10" s="585"/>
      <c r="V10" s="585"/>
      <c r="W10" s="607"/>
    </row>
    <row r="11" spans="1:23" ht="19.05" customHeight="1" x14ac:dyDescent="0.2">
      <c r="A11" s="623"/>
      <c r="B11" s="624"/>
      <c r="C11" s="624"/>
      <c r="D11" s="624"/>
      <c r="E11" s="624"/>
      <c r="F11" s="625"/>
      <c r="G11" s="616"/>
      <c r="H11" s="616"/>
      <c r="I11" s="616"/>
      <c r="J11" s="617"/>
      <c r="K11" s="164"/>
      <c r="L11" s="172"/>
      <c r="M11" s="618">
        <f t="shared" si="0"/>
        <v>0</v>
      </c>
      <c r="N11" s="540"/>
      <c r="O11" s="619"/>
      <c r="P11" s="585"/>
      <c r="Q11" s="585"/>
      <c r="R11" s="585"/>
      <c r="S11" s="585"/>
      <c r="T11" s="585"/>
      <c r="U11" s="585"/>
      <c r="V11" s="585"/>
      <c r="W11" s="607"/>
    </row>
    <row r="12" spans="1:23" ht="19.05" customHeight="1" x14ac:dyDescent="0.2">
      <c r="A12" s="623"/>
      <c r="B12" s="624"/>
      <c r="C12" s="624"/>
      <c r="D12" s="624"/>
      <c r="E12" s="624"/>
      <c r="F12" s="625"/>
      <c r="G12" s="616"/>
      <c r="H12" s="616"/>
      <c r="I12" s="616"/>
      <c r="J12" s="617"/>
      <c r="K12" s="164"/>
      <c r="L12" s="172"/>
      <c r="M12" s="618">
        <f t="shared" si="0"/>
        <v>0</v>
      </c>
      <c r="N12" s="540"/>
      <c r="O12" s="619"/>
      <c r="P12" s="607"/>
      <c r="Q12" s="576"/>
      <c r="R12" s="576"/>
      <c r="S12" s="576"/>
      <c r="T12" s="576"/>
      <c r="U12" s="576"/>
      <c r="V12" s="576"/>
      <c r="W12" s="576"/>
    </row>
    <row r="13" spans="1:23" ht="19.05" customHeight="1" x14ac:dyDescent="0.2">
      <c r="A13" s="623"/>
      <c r="B13" s="624"/>
      <c r="C13" s="624"/>
      <c r="D13" s="624"/>
      <c r="E13" s="624"/>
      <c r="F13" s="625"/>
      <c r="G13" s="616"/>
      <c r="H13" s="616"/>
      <c r="I13" s="616"/>
      <c r="J13" s="617"/>
      <c r="K13" s="164"/>
      <c r="L13" s="172"/>
      <c r="M13" s="618">
        <f t="shared" si="0"/>
        <v>0</v>
      </c>
      <c r="N13" s="540"/>
      <c r="O13" s="619"/>
      <c r="P13" s="607"/>
      <c r="Q13" s="576"/>
      <c r="R13" s="576"/>
      <c r="S13" s="576"/>
      <c r="T13" s="576"/>
      <c r="U13" s="576"/>
      <c r="V13" s="576"/>
      <c r="W13" s="576"/>
    </row>
    <row r="14" spans="1:23" ht="19.05" customHeight="1" x14ac:dyDescent="0.2">
      <c r="A14" s="623"/>
      <c r="B14" s="624"/>
      <c r="C14" s="624"/>
      <c r="D14" s="624"/>
      <c r="E14" s="624"/>
      <c r="F14" s="625"/>
      <c r="G14" s="616"/>
      <c r="H14" s="616"/>
      <c r="I14" s="616"/>
      <c r="J14" s="617"/>
      <c r="K14" s="164"/>
      <c r="L14" s="172"/>
      <c r="M14" s="618">
        <f t="shared" si="0"/>
        <v>0</v>
      </c>
      <c r="N14" s="540"/>
      <c r="O14" s="619"/>
      <c r="P14" s="607"/>
      <c r="Q14" s="576"/>
      <c r="R14" s="576"/>
      <c r="S14" s="576"/>
      <c r="T14" s="576"/>
      <c r="U14" s="576"/>
      <c r="V14" s="576"/>
      <c r="W14" s="576"/>
    </row>
    <row r="15" spans="1:23" ht="19.05" customHeight="1" x14ac:dyDescent="0.2">
      <c r="A15" s="623"/>
      <c r="B15" s="624"/>
      <c r="C15" s="624"/>
      <c r="D15" s="624"/>
      <c r="E15" s="624"/>
      <c r="F15" s="625"/>
      <c r="G15" s="616"/>
      <c r="H15" s="616"/>
      <c r="I15" s="616"/>
      <c r="J15" s="617"/>
      <c r="K15" s="164"/>
      <c r="L15" s="172"/>
      <c r="M15" s="618">
        <f t="shared" si="0"/>
        <v>0</v>
      </c>
      <c r="N15" s="540"/>
      <c r="O15" s="619"/>
      <c r="P15" s="607"/>
      <c r="Q15" s="576"/>
      <c r="R15" s="576"/>
      <c r="S15" s="576"/>
      <c r="T15" s="576"/>
      <c r="U15" s="576"/>
      <c r="V15" s="576"/>
      <c r="W15" s="576"/>
    </row>
    <row r="16" spans="1:23" ht="19.05" customHeight="1" x14ac:dyDescent="0.2">
      <c r="A16" s="623"/>
      <c r="B16" s="624"/>
      <c r="C16" s="624"/>
      <c r="D16" s="624"/>
      <c r="E16" s="624"/>
      <c r="F16" s="625"/>
      <c r="G16" s="616"/>
      <c r="H16" s="616"/>
      <c r="I16" s="616"/>
      <c r="J16" s="617"/>
      <c r="K16" s="164"/>
      <c r="L16" s="172"/>
      <c r="M16" s="618">
        <f t="shared" si="0"/>
        <v>0</v>
      </c>
      <c r="N16" s="540"/>
      <c r="O16" s="619"/>
      <c r="P16" s="607"/>
      <c r="Q16" s="576"/>
      <c r="R16" s="576"/>
      <c r="S16" s="576"/>
      <c r="T16" s="576"/>
      <c r="U16" s="576"/>
      <c r="V16" s="576"/>
      <c r="W16" s="576"/>
    </row>
    <row r="17" spans="1:23" ht="19.05" customHeight="1" x14ac:dyDescent="0.2">
      <c r="A17" s="623"/>
      <c r="B17" s="624"/>
      <c r="C17" s="624"/>
      <c r="D17" s="624"/>
      <c r="E17" s="624"/>
      <c r="F17" s="625"/>
      <c r="G17" s="616"/>
      <c r="H17" s="616"/>
      <c r="I17" s="616"/>
      <c r="J17" s="617"/>
      <c r="K17" s="164"/>
      <c r="L17" s="172"/>
      <c r="M17" s="618">
        <f t="shared" si="0"/>
        <v>0</v>
      </c>
      <c r="N17" s="540"/>
      <c r="O17" s="619"/>
      <c r="P17" s="607"/>
      <c r="Q17" s="576"/>
      <c r="R17" s="576"/>
      <c r="S17" s="576"/>
      <c r="T17" s="576"/>
      <c r="U17" s="576"/>
      <c r="V17" s="576"/>
      <c r="W17" s="576"/>
    </row>
    <row r="18" spans="1:23" ht="19.05" customHeight="1" x14ac:dyDescent="0.2">
      <c r="A18" s="623"/>
      <c r="B18" s="624"/>
      <c r="C18" s="624"/>
      <c r="D18" s="624"/>
      <c r="E18" s="624"/>
      <c r="F18" s="625"/>
      <c r="G18" s="616"/>
      <c r="H18" s="616"/>
      <c r="I18" s="616"/>
      <c r="J18" s="617"/>
      <c r="K18" s="164"/>
      <c r="L18" s="172"/>
      <c r="M18" s="618">
        <f t="shared" si="0"/>
        <v>0</v>
      </c>
      <c r="N18" s="540"/>
      <c r="O18" s="619"/>
      <c r="P18" s="585"/>
      <c r="Q18" s="585"/>
      <c r="R18" s="585"/>
      <c r="S18" s="585"/>
      <c r="T18" s="585"/>
      <c r="U18" s="585"/>
      <c r="V18" s="585"/>
      <c r="W18" s="607"/>
    </row>
    <row r="19" spans="1:23" ht="19.05" customHeight="1" x14ac:dyDescent="0.2">
      <c r="A19" s="623"/>
      <c r="B19" s="624"/>
      <c r="C19" s="624"/>
      <c r="D19" s="624"/>
      <c r="E19" s="624"/>
      <c r="F19" s="625"/>
      <c r="G19" s="616"/>
      <c r="H19" s="616"/>
      <c r="I19" s="616"/>
      <c r="J19" s="617"/>
      <c r="K19" s="164"/>
      <c r="L19" s="172"/>
      <c r="M19" s="618">
        <f t="shared" si="0"/>
        <v>0</v>
      </c>
      <c r="N19" s="540"/>
      <c r="O19" s="619"/>
      <c r="P19" s="585"/>
      <c r="Q19" s="585"/>
      <c r="R19" s="585"/>
      <c r="S19" s="585"/>
      <c r="T19" s="585"/>
      <c r="U19" s="585"/>
      <c r="V19" s="585"/>
      <c r="W19" s="607"/>
    </row>
    <row r="20" spans="1:23" ht="19.05" customHeight="1" x14ac:dyDescent="0.2">
      <c r="A20" s="623"/>
      <c r="B20" s="624"/>
      <c r="C20" s="624"/>
      <c r="D20" s="624"/>
      <c r="E20" s="624"/>
      <c r="F20" s="625"/>
      <c r="G20" s="616"/>
      <c r="H20" s="616"/>
      <c r="I20" s="616"/>
      <c r="J20" s="617"/>
      <c r="K20" s="164"/>
      <c r="L20" s="172"/>
      <c r="M20" s="618">
        <f t="shared" si="0"/>
        <v>0</v>
      </c>
      <c r="N20" s="540"/>
      <c r="O20" s="619"/>
      <c r="P20" s="585"/>
      <c r="Q20" s="585"/>
      <c r="R20" s="585"/>
      <c r="S20" s="585"/>
      <c r="T20" s="585"/>
      <c r="U20" s="585"/>
      <c r="V20" s="585"/>
      <c r="W20" s="607"/>
    </row>
    <row r="21" spans="1:23" ht="19.05" customHeight="1" x14ac:dyDescent="0.2">
      <c r="A21" s="623"/>
      <c r="B21" s="624"/>
      <c r="C21" s="624"/>
      <c r="D21" s="624"/>
      <c r="E21" s="624"/>
      <c r="F21" s="625"/>
      <c r="G21" s="616"/>
      <c r="H21" s="616"/>
      <c r="I21" s="616"/>
      <c r="J21" s="617"/>
      <c r="K21" s="164"/>
      <c r="L21" s="172"/>
      <c r="M21" s="618">
        <f t="shared" si="0"/>
        <v>0</v>
      </c>
      <c r="N21" s="540"/>
      <c r="O21" s="619"/>
      <c r="P21" s="585"/>
      <c r="Q21" s="585"/>
      <c r="R21" s="585"/>
      <c r="S21" s="585"/>
      <c r="T21" s="585"/>
      <c r="U21" s="585"/>
      <c r="V21" s="585"/>
      <c r="W21" s="607"/>
    </row>
    <row r="22" spans="1:23" ht="19.05" customHeight="1" x14ac:dyDescent="0.2">
      <c r="A22" s="623"/>
      <c r="B22" s="624"/>
      <c r="C22" s="624"/>
      <c r="D22" s="624"/>
      <c r="E22" s="624"/>
      <c r="F22" s="625"/>
      <c r="G22" s="616"/>
      <c r="H22" s="616"/>
      <c r="I22" s="616"/>
      <c r="J22" s="617"/>
      <c r="K22" s="164"/>
      <c r="L22" s="172"/>
      <c r="M22" s="618">
        <f t="shared" si="0"/>
        <v>0</v>
      </c>
      <c r="N22" s="540"/>
      <c r="O22" s="619"/>
      <c r="P22" s="585"/>
      <c r="Q22" s="585"/>
      <c r="R22" s="585"/>
      <c r="S22" s="585"/>
      <c r="T22" s="585"/>
      <c r="U22" s="585"/>
      <c r="V22" s="585"/>
      <c r="W22" s="607"/>
    </row>
    <row r="23" spans="1:23" ht="19.05" customHeight="1" x14ac:dyDescent="0.2">
      <c r="A23" s="623"/>
      <c r="B23" s="624"/>
      <c r="C23" s="624"/>
      <c r="D23" s="624"/>
      <c r="E23" s="624"/>
      <c r="F23" s="625"/>
      <c r="G23" s="616"/>
      <c r="H23" s="616"/>
      <c r="I23" s="616"/>
      <c r="J23" s="617"/>
      <c r="K23" s="164"/>
      <c r="L23" s="172"/>
      <c r="M23" s="618">
        <f t="shared" si="0"/>
        <v>0</v>
      </c>
      <c r="N23" s="540"/>
      <c r="O23" s="619"/>
      <c r="P23" s="585"/>
      <c r="Q23" s="585"/>
      <c r="R23" s="585"/>
      <c r="S23" s="585"/>
      <c r="T23" s="585"/>
      <c r="U23" s="585"/>
      <c r="V23" s="585"/>
      <c r="W23" s="607"/>
    </row>
    <row r="24" spans="1:23" ht="19.05" customHeight="1" x14ac:dyDescent="0.2">
      <c r="A24" s="623"/>
      <c r="B24" s="624"/>
      <c r="C24" s="624"/>
      <c r="D24" s="624"/>
      <c r="E24" s="624"/>
      <c r="F24" s="625"/>
      <c r="G24" s="616"/>
      <c r="H24" s="616"/>
      <c r="I24" s="616"/>
      <c r="J24" s="617"/>
      <c r="K24" s="164"/>
      <c r="L24" s="172"/>
      <c r="M24" s="618">
        <f t="shared" si="0"/>
        <v>0</v>
      </c>
      <c r="N24" s="540"/>
      <c r="O24" s="619"/>
      <c r="P24" s="607"/>
      <c r="Q24" s="576"/>
      <c r="R24" s="576"/>
      <c r="S24" s="576"/>
      <c r="T24" s="576"/>
      <c r="U24" s="576"/>
      <c r="V24" s="576"/>
      <c r="W24" s="576"/>
    </row>
    <row r="25" spans="1:23" ht="19.05" customHeight="1" thickBot="1" x14ac:dyDescent="0.25">
      <c r="A25" s="613"/>
      <c r="B25" s="614"/>
      <c r="C25" s="614"/>
      <c r="D25" s="614"/>
      <c r="E25" s="614"/>
      <c r="F25" s="615"/>
      <c r="G25" s="616"/>
      <c r="H25" s="616"/>
      <c r="I25" s="616"/>
      <c r="J25" s="617"/>
      <c r="K25" s="164"/>
      <c r="L25" s="172"/>
      <c r="M25" s="618">
        <f t="shared" si="0"/>
        <v>0</v>
      </c>
      <c r="N25" s="540"/>
      <c r="O25" s="619"/>
      <c r="P25" s="607"/>
      <c r="Q25" s="576"/>
      <c r="R25" s="576"/>
      <c r="S25" s="576"/>
      <c r="T25" s="576"/>
      <c r="U25" s="576"/>
      <c r="V25" s="576"/>
      <c r="W25" s="576"/>
    </row>
    <row r="26" spans="1:23" ht="19.05" customHeight="1" x14ac:dyDescent="0.2">
      <c r="A26" s="598"/>
      <c r="B26" s="599"/>
      <c r="C26" s="599"/>
      <c r="D26" s="599"/>
      <c r="E26" s="599"/>
      <c r="F26" s="600"/>
      <c r="G26" s="601"/>
      <c r="H26" s="601"/>
      <c r="I26" s="601"/>
      <c r="J26" s="601"/>
      <c r="K26" s="602"/>
      <c r="L26" s="602"/>
      <c r="M26" s="620">
        <f>SUM(M4:M25)</f>
        <v>250500</v>
      </c>
      <c r="N26" s="604"/>
      <c r="O26" s="621"/>
      <c r="P26" s="622"/>
      <c r="Q26" s="606"/>
      <c r="R26" s="606"/>
      <c r="S26" s="606"/>
      <c r="T26" s="606"/>
      <c r="U26" s="606"/>
      <c r="V26" s="606"/>
      <c r="W26" s="606"/>
    </row>
    <row r="29" spans="1:23" ht="22.2" customHeight="1" x14ac:dyDescent="0.2">
      <c r="W29" s="8" t="s">
        <v>88</v>
      </c>
    </row>
    <row r="31" spans="1:23" ht="16.2" x14ac:dyDescent="0.2">
      <c r="A31" s="593" t="s">
        <v>8</v>
      </c>
      <c r="B31" s="594"/>
      <c r="C31" s="594"/>
      <c r="D31" s="594"/>
      <c r="E31" s="594"/>
      <c r="F31" s="595"/>
      <c r="G31" s="596" t="s">
        <v>18</v>
      </c>
      <c r="H31" s="596"/>
      <c r="I31" s="596"/>
      <c r="J31" s="597"/>
      <c r="K31" s="25" t="s">
        <v>19</v>
      </c>
      <c r="L31" s="26" t="s">
        <v>20</v>
      </c>
      <c r="M31" s="609" t="s">
        <v>17</v>
      </c>
      <c r="N31" s="610"/>
      <c r="O31" s="610"/>
      <c r="P31" s="611" t="s">
        <v>21</v>
      </c>
      <c r="Q31" s="612"/>
      <c r="R31" s="612"/>
      <c r="S31" s="612"/>
      <c r="T31" s="612"/>
      <c r="U31" s="612"/>
      <c r="V31" s="612"/>
      <c r="W31" s="612"/>
    </row>
    <row r="32" spans="1:23" ht="18.600000000000001" customHeight="1" x14ac:dyDescent="0.2">
      <c r="A32" s="587"/>
      <c r="B32" s="588"/>
      <c r="C32" s="588"/>
      <c r="D32" s="588"/>
      <c r="E32" s="588"/>
      <c r="F32" s="589"/>
      <c r="G32" s="573"/>
      <c r="H32" s="573"/>
      <c r="I32" s="573"/>
      <c r="J32" s="574"/>
      <c r="K32" s="91"/>
      <c r="L32" s="92"/>
      <c r="M32" s="539">
        <f>SUM(G32*L32)</f>
        <v>0</v>
      </c>
      <c r="N32" s="540"/>
      <c r="O32" s="540"/>
      <c r="P32" s="575"/>
      <c r="Q32" s="576"/>
      <c r="R32" s="576"/>
      <c r="S32" s="576"/>
      <c r="T32" s="576"/>
      <c r="U32" s="576"/>
      <c r="V32" s="576"/>
      <c r="W32" s="576"/>
    </row>
    <row r="33" spans="1:23" ht="18.600000000000001" customHeight="1" x14ac:dyDescent="0.2">
      <c r="A33" s="587"/>
      <c r="B33" s="588"/>
      <c r="C33" s="588"/>
      <c r="D33" s="588"/>
      <c r="E33" s="588"/>
      <c r="F33" s="589"/>
      <c r="G33" s="573"/>
      <c r="H33" s="573"/>
      <c r="I33" s="573"/>
      <c r="J33" s="574"/>
      <c r="K33" s="91"/>
      <c r="L33" s="92"/>
      <c r="M33" s="539">
        <f t="shared" ref="M33:M53" si="1">SUM(G33*L33)</f>
        <v>0</v>
      </c>
      <c r="N33" s="540"/>
      <c r="O33" s="540"/>
      <c r="P33" s="575"/>
      <c r="Q33" s="576"/>
      <c r="R33" s="576"/>
      <c r="S33" s="576"/>
      <c r="T33" s="576"/>
      <c r="U33" s="576"/>
      <c r="V33" s="576"/>
      <c r="W33" s="576"/>
    </row>
    <row r="34" spans="1:23" ht="18.600000000000001" customHeight="1" x14ac:dyDescent="0.2">
      <c r="A34" s="587"/>
      <c r="B34" s="588"/>
      <c r="C34" s="588"/>
      <c r="D34" s="588"/>
      <c r="E34" s="588"/>
      <c r="F34" s="589"/>
      <c r="G34" s="573"/>
      <c r="H34" s="573"/>
      <c r="I34" s="573"/>
      <c r="J34" s="574"/>
      <c r="K34" s="91"/>
      <c r="L34" s="92"/>
      <c r="M34" s="539">
        <f t="shared" si="1"/>
        <v>0</v>
      </c>
      <c r="N34" s="540"/>
      <c r="O34" s="540"/>
      <c r="P34" s="590"/>
      <c r="Q34" s="591"/>
      <c r="R34" s="591"/>
      <c r="S34" s="591"/>
      <c r="T34" s="591"/>
      <c r="U34" s="591"/>
      <c r="V34" s="591"/>
      <c r="W34" s="608"/>
    </row>
    <row r="35" spans="1:23" ht="18.600000000000001" customHeight="1" x14ac:dyDescent="0.2">
      <c r="A35" s="587"/>
      <c r="B35" s="588"/>
      <c r="C35" s="588"/>
      <c r="D35" s="588"/>
      <c r="E35" s="588"/>
      <c r="F35" s="589"/>
      <c r="G35" s="573"/>
      <c r="H35" s="573"/>
      <c r="I35" s="573"/>
      <c r="J35" s="574"/>
      <c r="K35" s="91"/>
      <c r="L35" s="92"/>
      <c r="M35" s="539">
        <f t="shared" si="1"/>
        <v>0</v>
      </c>
      <c r="N35" s="540"/>
      <c r="O35" s="540"/>
      <c r="P35" s="584"/>
      <c r="Q35" s="585"/>
      <c r="R35" s="585"/>
      <c r="S35" s="585"/>
      <c r="T35" s="585"/>
      <c r="U35" s="585"/>
      <c r="V35" s="585"/>
      <c r="W35" s="607"/>
    </row>
    <row r="36" spans="1:23" ht="18.600000000000001" customHeight="1" x14ac:dyDescent="0.2">
      <c r="A36" s="587"/>
      <c r="B36" s="588"/>
      <c r="C36" s="588"/>
      <c r="D36" s="588"/>
      <c r="E36" s="588"/>
      <c r="F36" s="589"/>
      <c r="G36" s="573"/>
      <c r="H36" s="573"/>
      <c r="I36" s="573"/>
      <c r="J36" s="574"/>
      <c r="K36" s="91"/>
      <c r="L36" s="92"/>
      <c r="M36" s="539">
        <f t="shared" si="1"/>
        <v>0</v>
      </c>
      <c r="N36" s="540"/>
      <c r="O36" s="540"/>
      <c r="P36" s="584"/>
      <c r="Q36" s="585"/>
      <c r="R36" s="585"/>
      <c r="S36" s="585"/>
      <c r="T36" s="585"/>
      <c r="U36" s="585"/>
      <c r="V36" s="585"/>
      <c r="W36" s="607"/>
    </row>
    <row r="37" spans="1:23" ht="18.600000000000001" customHeight="1" x14ac:dyDescent="0.2">
      <c r="A37" s="587"/>
      <c r="B37" s="588"/>
      <c r="C37" s="588"/>
      <c r="D37" s="588"/>
      <c r="E37" s="588"/>
      <c r="F37" s="589"/>
      <c r="G37" s="573"/>
      <c r="H37" s="573"/>
      <c r="I37" s="573"/>
      <c r="J37" s="574"/>
      <c r="K37" s="91"/>
      <c r="L37" s="92"/>
      <c r="M37" s="539">
        <f t="shared" si="1"/>
        <v>0</v>
      </c>
      <c r="N37" s="540"/>
      <c r="O37" s="540"/>
      <c r="P37" s="584"/>
      <c r="Q37" s="585"/>
      <c r="R37" s="585"/>
      <c r="S37" s="585"/>
      <c r="T37" s="585"/>
      <c r="U37" s="585"/>
      <c r="V37" s="585"/>
      <c r="W37" s="607"/>
    </row>
    <row r="38" spans="1:23" ht="18.600000000000001" customHeight="1" x14ac:dyDescent="0.2">
      <c r="A38" s="587"/>
      <c r="B38" s="588"/>
      <c r="C38" s="588"/>
      <c r="D38" s="588"/>
      <c r="E38" s="588"/>
      <c r="F38" s="589"/>
      <c r="G38" s="573"/>
      <c r="H38" s="573"/>
      <c r="I38" s="573"/>
      <c r="J38" s="574"/>
      <c r="K38" s="91"/>
      <c r="L38" s="92"/>
      <c r="M38" s="539">
        <f t="shared" si="1"/>
        <v>0</v>
      </c>
      <c r="N38" s="540"/>
      <c r="O38" s="540"/>
      <c r="P38" s="584"/>
      <c r="Q38" s="585"/>
      <c r="R38" s="585"/>
      <c r="S38" s="585"/>
      <c r="T38" s="585"/>
      <c r="U38" s="585"/>
      <c r="V38" s="585"/>
      <c r="W38" s="607"/>
    </row>
    <row r="39" spans="1:23" ht="18.600000000000001" customHeight="1" x14ac:dyDescent="0.2">
      <c r="A39" s="581"/>
      <c r="B39" s="582"/>
      <c r="C39" s="582"/>
      <c r="D39" s="582"/>
      <c r="E39" s="582"/>
      <c r="F39" s="583"/>
      <c r="G39" s="573"/>
      <c r="H39" s="573"/>
      <c r="I39" s="573"/>
      <c r="J39" s="574"/>
      <c r="K39" s="91"/>
      <c r="L39" s="92"/>
      <c r="M39" s="539">
        <f t="shared" si="1"/>
        <v>0</v>
      </c>
      <c r="N39" s="540"/>
      <c r="O39" s="540"/>
      <c r="P39" s="584"/>
      <c r="Q39" s="585"/>
      <c r="R39" s="585"/>
      <c r="S39" s="585"/>
      <c r="T39" s="585"/>
      <c r="U39" s="585"/>
      <c r="V39" s="585"/>
      <c r="W39" s="607"/>
    </row>
    <row r="40" spans="1:23" ht="18.600000000000001" customHeight="1" x14ac:dyDescent="0.2">
      <c r="A40" s="581"/>
      <c r="B40" s="582"/>
      <c r="C40" s="582"/>
      <c r="D40" s="582"/>
      <c r="E40" s="582"/>
      <c r="F40" s="583"/>
      <c r="G40" s="573"/>
      <c r="H40" s="573"/>
      <c r="I40" s="573"/>
      <c r="J40" s="574"/>
      <c r="K40" s="91"/>
      <c r="L40" s="92"/>
      <c r="M40" s="539">
        <f t="shared" si="1"/>
        <v>0</v>
      </c>
      <c r="N40" s="540"/>
      <c r="O40" s="540"/>
      <c r="P40" s="575"/>
      <c r="Q40" s="576"/>
      <c r="R40" s="576"/>
      <c r="S40" s="576"/>
      <c r="T40" s="576"/>
      <c r="U40" s="576"/>
      <c r="V40" s="576"/>
      <c r="W40" s="576"/>
    </row>
    <row r="41" spans="1:23" ht="18.600000000000001" customHeight="1" x14ac:dyDescent="0.2">
      <c r="A41" s="581"/>
      <c r="B41" s="582"/>
      <c r="C41" s="582"/>
      <c r="D41" s="582"/>
      <c r="E41" s="582"/>
      <c r="F41" s="583"/>
      <c r="G41" s="573"/>
      <c r="H41" s="573"/>
      <c r="I41" s="573"/>
      <c r="J41" s="574"/>
      <c r="K41" s="91"/>
      <c r="L41" s="92"/>
      <c r="M41" s="539">
        <f t="shared" si="1"/>
        <v>0</v>
      </c>
      <c r="N41" s="540"/>
      <c r="O41" s="540"/>
      <c r="P41" s="575"/>
      <c r="Q41" s="576"/>
      <c r="R41" s="576"/>
      <c r="S41" s="576"/>
      <c r="T41" s="576"/>
      <c r="U41" s="576"/>
      <c r="V41" s="576"/>
      <c r="W41" s="576"/>
    </row>
    <row r="42" spans="1:23" ht="18.600000000000001" customHeight="1" x14ac:dyDescent="0.2">
      <c r="A42" s="581"/>
      <c r="B42" s="582"/>
      <c r="C42" s="582"/>
      <c r="D42" s="582"/>
      <c r="E42" s="582"/>
      <c r="F42" s="583"/>
      <c r="G42" s="573"/>
      <c r="H42" s="573"/>
      <c r="I42" s="573"/>
      <c r="J42" s="574"/>
      <c r="K42" s="91"/>
      <c r="L42" s="92"/>
      <c r="M42" s="539">
        <f t="shared" si="1"/>
        <v>0</v>
      </c>
      <c r="N42" s="540"/>
      <c r="O42" s="540"/>
      <c r="P42" s="575"/>
      <c r="Q42" s="576"/>
      <c r="R42" s="576"/>
      <c r="S42" s="576"/>
      <c r="T42" s="576"/>
      <c r="U42" s="576"/>
      <c r="V42" s="576"/>
      <c r="W42" s="576"/>
    </row>
    <row r="43" spans="1:23" ht="18.600000000000001" customHeight="1" x14ac:dyDescent="0.2">
      <c r="A43" s="581"/>
      <c r="B43" s="582"/>
      <c r="C43" s="582"/>
      <c r="D43" s="582"/>
      <c r="E43" s="582"/>
      <c r="F43" s="583"/>
      <c r="G43" s="573"/>
      <c r="H43" s="573"/>
      <c r="I43" s="573"/>
      <c r="J43" s="574"/>
      <c r="K43" s="91"/>
      <c r="L43" s="92"/>
      <c r="M43" s="539">
        <f t="shared" si="1"/>
        <v>0</v>
      </c>
      <c r="N43" s="540"/>
      <c r="O43" s="540"/>
      <c r="P43" s="575"/>
      <c r="Q43" s="576"/>
      <c r="R43" s="576"/>
      <c r="S43" s="576"/>
      <c r="T43" s="576"/>
      <c r="U43" s="576"/>
      <c r="V43" s="576"/>
      <c r="W43" s="576"/>
    </row>
    <row r="44" spans="1:23" ht="18.600000000000001" customHeight="1" x14ac:dyDescent="0.2">
      <c r="A44" s="581"/>
      <c r="B44" s="582"/>
      <c r="C44" s="582"/>
      <c r="D44" s="582"/>
      <c r="E44" s="582"/>
      <c r="F44" s="583"/>
      <c r="G44" s="573"/>
      <c r="H44" s="573"/>
      <c r="I44" s="573"/>
      <c r="J44" s="574"/>
      <c r="K44" s="91"/>
      <c r="L44" s="92"/>
      <c r="M44" s="539">
        <f t="shared" si="1"/>
        <v>0</v>
      </c>
      <c r="N44" s="540"/>
      <c r="O44" s="540"/>
      <c r="P44" s="575"/>
      <c r="Q44" s="576"/>
      <c r="R44" s="576"/>
      <c r="S44" s="576"/>
      <c r="T44" s="576"/>
      <c r="U44" s="576"/>
      <c r="V44" s="576"/>
      <c r="W44" s="576"/>
    </row>
    <row r="45" spans="1:23" ht="18.600000000000001" customHeight="1" x14ac:dyDescent="0.2">
      <c r="A45" s="581"/>
      <c r="B45" s="582"/>
      <c r="C45" s="582"/>
      <c r="D45" s="582"/>
      <c r="E45" s="582"/>
      <c r="F45" s="583"/>
      <c r="G45" s="573"/>
      <c r="H45" s="573"/>
      <c r="I45" s="573"/>
      <c r="J45" s="574"/>
      <c r="K45" s="91"/>
      <c r="L45" s="92"/>
      <c r="M45" s="539">
        <f t="shared" si="1"/>
        <v>0</v>
      </c>
      <c r="N45" s="540"/>
      <c r="O45" s="540"/>
      <c r="P45" s="575"/>
      <c r="Q45" s="576"/>
      <c r="R45" s="576"/>
      <c r="S45" s="576"/>
      <c r="T45" s="576"/>
      <c r="U45" s="576"/>
      <c r="V45" s="576"/>
      <c r="W45" s="576"/>
    </row>
    <row r="46" spans="1:23" ht="18.600000000000001" customHeight="1" x14ac:dyDescent="0.2">
      <c r="A46" s="581"/>
      <c r="B46" s="582"/>
      <c r="C46" s="582"/>
      <c r="D46" s="582"/>
      <c r="E46" s="582"/>
      <c r="F46" s="583"/>
      <c r="G46" s="573"/>
      <c r="H46" s="573"/>
      <c r="I46" s="573"/>
      <c r="J46" s="574"/>
      <c r="K46" s="91"/>
      <c r="L46" s="92"/>
      <c r="M46" s="539">
        <f t="shared" si="1"/>
        <v>0</v>
      </c>
      <c r="N46" s="540"/>
      <c r="O46" s="540"/>
      <c r="P46" s="584"/>
      <c r="Q46" s="585"/>
      <c r="R46" s="585"/>
      <c r="S46" s="585"/>
      <c r="T46" s="585"/>
      <c r="U46" s="585"/>
      <c r="V46" s="585"/>
      <c r="W46" s="607"/>
    </row>
    <row r="47" spans="1:23" ht="18.600000000000001" customHeight="1" x14ac:dyDescent="0.2">
      <c r="A47" s="581"/>
      <c r="B47" s="582"/>
      <c r="C47" s="582"/>
      <c r="D47" s="582"/>
      <c r="E47" s="582"/>
      <c r="F47" s="583"/>
      <c r="G47" s="573"/>
      <c r="H47" s="573"/>
      <c r="I47" s="573"/>
      <c r="J47" s="574"/>
      <c r="K47" s="91"/>
      <c r="L47" s="92"/>
      <c r="M47" s="539">
        <f t="shared" si="1"/>
        <v>0</v>
      </c>
      <c r="N47" s="540"/>
      <c r="O47" s="540"/>
      <c r="P47" s="584"/>
      <c r="Q47" s="585"/>
      <c r="R47" s="585"/>
      <c r="S47" s="585"/>
      <c r="T47" s="585"/>
      <c r="U47" s="585"/>
      <c r="V47" s="585"/>
      <c r="W47" s="607"/>
    </row>
    <row r="48" spans="1:23" ht="18.600000000000001" customHeight="1" x14ac:dyDescent="0.2">
      <c r="A48" s="581"/>
      <c r="B48" s="582"/>
      <c r="C48" s="582"/>
      <c r="D48" s="582"/>
      <c r="E48" s="582"/>
      <c r="F48" s="583"/>
      <c r="G48" s="573"/>
      <c r="H48" s="573"/>
      <c r="I48" s="573"/>
      <c r="J48" s="574"/>
      <c r="K48" s="91"/>
      <c r="L48" s="92"/>
      <c r="M48" s="539">
        <f t="shared" si="1"/>
        <v>0</v>
      </c>
      <c r="N48" s="540"/>
      <c r="O48" s="540"/>
      <c r="P48" s="584"/>
      <c r="Q48" s="585"/>
      <c r="R48" s="585"/>
      <c r="S48" s="585"/>
      <c r="T48" s="585"/>
      <c r="U48" s="585"/>
      <c r="V48" s="585"/>
      <c r="W48" s="607"/>
    </row>
    <row r="49" spans="1:23" ht="18.600000000000001" customHeight="1" x14ac:dyDescent="0.2">
      <c r="A49" s="581"/>
      <c r="B49" s="582"/>
      <c r="C49" s="582"/>
      <c r="D49" s="582"/>
      <c r="E49" s="582"/>
      <c r="F49" s="583"/>
      <c r="G49" s="573"/>
      <c r="H49" s="573"/>
      <c r="I49" s="573"/>
      <c r="J49" s="574"/>
      <c r="K49" s="91"/>
      <c r="L49" s="92"/>
      <c r="M49" s="539">
        <f t="shared" si="1"/>
        <v>0</v>
      </c>
      <c r="N49" s="540"/>
      <c r="O49" s="540"/>
      <c r="P49" s="584"/>
      <c r="Q49" s="585"/>
      <c r="R49" s="585"/>
      <c r="S49" s="585"/>
      <c r="T49" s="585"/>
      <c r="U49" s="585"/>
      <c r="V49" s="585"/>
      <c r="W49" s="607"/>
    </row>
    <row r="50" spans="1:23" ht="18.600000000000001" customHeight="1" x14ac:dyDescent="0.2">
      <c r="A50" s="581"/>
      <c r="B50" s="582"/>
      <c r="C50" s="582"/>
      <c r="D50" s="582"/>
      <c r="E50" s="582"/>
      <c r="F50" s="583"/>
      <c r="G50" s="573"/>
      <c r="H50" s="573"/>
      <c r="I50" s="573"/>
      <c r="J50" s="574"/>
      <c r="K50" s="91"/>
      <c r="L50" s="92"/>
      <c r="M50" s="539">
        <f t="shared" si="1"/>
        <v>0</v>
      </c>
      <c r="N50" s="540"/>
      <c r="O50" s="540"/>
      <c r="P50" s="584"/>
      <c r="Q50" s="585"/>
      <c r="R50" s="585"/>
      <c r="S50" s="585"/>
      <c r="T50" s="585"/>
      <c r="U50" s="585"/>
      <c r="V50" s="585"/>
      <c r="W50" s="607"/>
    </row>
    <row r="51" spans="1:23" ht="18.600000000000001" customHeight="1" x14ac:dyDescent="0.2">
      <c r="A51" s="581"/>
      <c r="B51" s="582"/>
      <c r="C51" s="582"/>
      <c r="D51" s="582"/>
      <c r="E51" s="582"/>
      <c r="F51" s="583"/>
      <c r="G51" s="573"/>
      <c r="H51" s="573"/>
      <c r="I51" s="573"/>
      <c r="J51" s="574"/>
      <c r="K51" s="91"/>
      <c r="L51" s="92"/>
      <c r="M51" s="539">
        <f t="shared" si="1"/>
        <v>0</v>
      </c>
      <c r="N51" s="540"/>
      <c r="O51" s="540"/>
      <c r="P51" s="584"/>
      <c r="Q51" s="585"/>
      <c r="R51" s="585"/>
      <c r="S51" s="585"/>
      <c r="T51" s="585"/>
      <c r="U51" s="585"/>
      <c r="V51" s="585"/>
      <c r="W51" s="607"/>
    </row>
    <row r="52" spans="1:23" ht="18.600000000000001" customHeight="1" x14ac:dyDescent="0.2">
      <c r="A52" s="581"/>
      <c r="B52" s="582"/>
      <c r="C52" s="582"/>
      <c r="D52" s="582"/>
      <c r="E52" s="582"/>
      <c r="F52" s="583"/>
      <c r="G52" s="573"/>
      <c r="H52" s="573"/>
      <c r="I52" s="573"/>
      <c r="J52" s="574"/>
      <c r="K52" s="91"/>
      <c r="L52" s="92"/>
      <c r="M52" s="539">
        <f t="shared" si="1"/>
        <v>0</v>
      </c>
      <c r="N52" s="540"/>
      <c r="O52" s="540"/>
      <c r="P52" s="575"/>
      <c r="Q52" s="576"/>
      <c r="R52" s="576"/>
      <c r="S52" s="576"/>
      <c r="T52" s="576"/>
      <c r="U52" s="576"/>
      <c r="V52" s="576"/>
      <c r="W52" s="576"/>
    </row>
    <row r="53" spans="1:23" ht="18.600000000000001" customHeight="1" thickBot="1" x14ac:dyDescent="0.25">
      <c r="A53" s="570"/>
      <c r="B53" s="571"/>
      <c r="C53" s="571"/>
      <c r="D53" s="571"/>
      <c r="E53" s="571"/>
      <c r="F53" s="572"/>
      <c r="G53" s="573"/>
      <c r="H53" s="573"/>
      <c r="I53" s="573"/>
      <c r="J53" s="574"/>
      <c r="K53" s="91"/>
      <c r="L53" s="92"/>
      <c r="M53" s="539">
        <f t="shared" si="1"/>
        <v>0</v>
      </c>
      <c r="N53" s="540"/>
      <c r="O53" s="540"/>
      <c r="P53" s="575"/>
      <c r="Q53" s="576"/>
      <c r="R53" s="576"/>
      <c r="S53" s="576"/>
      <c r="T53" s="576"/>
      <c r="U53" s="576"/>
      <c r="V53" s="576"/>
      <c r="W53" s="576"/>
    </row>
    <row r="54" spans="1:23" ht="18.600000000000001" customHeight="1" x14ac:dyDescent="0.2">
      <c r="A54" s="598"/>
      <c r="B54" s="599"/>
      <c r="C54" s="599"/>
      <c r="D54" s="599"/>
      <c r="E54" s="599"/>
      <c r="F54" s="600"/>
      <c r="G54" s="601"/>
      <c r="H54" s="601"/>
      <c r="I54" s="601"/>
      <c r="J54" s="601"/>
      <c r="K54" s="602"/>
      <c r="L54" s="602"/>
      <c r="M54" s="603">
        <f>SUM(M32:M53)</f>
        <v>0</v>
      </c>
      <c r="N54" s="604"/>
      <c r="O54" s="604"/>
      <c r="P54" s="605"/>
      <c r="Q54" s="606"/>
      <c r="R54" s="606"/>
      <c r="S54" s="606"/>
      <c r="T54" s="606"/>
      <c r="U54" s="606"/>
      <c r="V54" s="606"/>
      <c r="W54" s="606"/>
    </row>
    <row r="56" spans="1:23" ht="22.2" customHeight="1" x14ac:dyDescent="0.2"/>
    <row r="57" spans="1:23" ht="22.2" customHeight="1" x14ac:dyDescent="0.2">
      <c r="W57" s="8" t="s">
        <v>89</v>
      </c>
    </row>
    <row r="58" spans="1:23" ht="13.8" customHeight="1" thickBot="1" x14ac:dyDescent="0.25"/>
    <row r="59" spans="1:23" ht="16.2" customHeight="1" x14ac:dyDescent="0.2">
      <c r="A59" s="593" t="s">
        <v>8</v>
      </c>
      <c r="B59" s="594"/>
      <c r="C59" s="594"/>
      <c r="D59" s="594"/>
      <c r="E59" s="594"/>
      <c r="F59" s="595"/>
      <c r="G59" s="596" t="s">
        <v>18</v>
      </c>
      <c r="H59" s="596"/>
      <c r="I59" s="596"/>
      <c r="J59" s="597"/>
      <c r="K59" s="25" t="s">
        <v>19</v>
      </c>
      <c r="L59" s="26" t="s">
        <v>20</v>
      </c>
      <c r="M59" s="515" t="s">
        <v>17</v>
      </c>
      <c r="N59" s="516"/>
      <c r="O59" s="516"/>
      <c r="P59" s="517" t="s">
        <v>21</v>
      </c>
      <c r="Q59" s="518"/>
      <c r="R59" s="518"/>
      <c r="S59" s="518"/>
      <c r="T59" s="518"/>
      <c r="U59" s="518"/>
      <c r="V59" s="518"/>
      <c r="W59" s="519"/>
    </row>
    <row r="60" spans="1:23" ht="18.600000000000001" customHeight="1" x14ac:dyDescent="0.2">
      <c r="A60" s="587"/>
      <c r="B60" s="588"/>
      <c r="C60" s="588"/>
      <c r="D60" s="588"/>
      <c r="E60" s="588"/>
      <c r="F60" s="589"/>
      <c r="G60" s="573"/>
      <c r="H60" s="573"/>
      <c r="I60" s="573"/>
      <c r="J60" s="574"/>
      <c r="K60" s="91"/>
      <c r="L60" s="92"/>
      <c r="M60" s="539">
        <f>SUM(G60*L60)</f>
        <v>0</v>
      </c>
      <c r="N60" s="540"/>
      <c r="O60" s="540"/>
      <c r="P60" s="575"/>
      <c r="Q60" s="576"/>
      <c r="R60" s="576"/>
      <c r="S60" s="576"/>
      <c r="T60" s="576"/>
      <c r="U60" s="576"/>
      <c r="V60" s="576"/>
      <c r="W60" s="577"/>
    </row>
    <row r="61" spans="1:23" ht="18.600000000000001" customHeight="1" x14ac:dyDescent="0.2">
      <c r="A61" s="587"/>
      <c r="B61" s="588"/>
      <c r="C61" s="588"/>
      <c r="D61" s="588"/>
      <c r="E61" s="588"/>
      <c r="F61" s="589"/>
      <c r="G61" s="573"/>
      <c r="H61" s="573"/>
      <c r="I61" s="573"/>
      <c r="J61" s="574"/>
      <c r="K61" s="91"/>
      <c r="L61" s="92"/>
      <c r="M61" s="539">
        <f t="shared" ref="M61:M81" si="2">SUM(G61*L61)</f>
        <v>0</v>
      </c>
      <c r="N61" s="540"/>
      <c r="O61" s="540"/>
      <c r="P61" s="575"/>
      <c r="Q61" s="576"/>
      <c r="R61" s="576"/>
      <c r="S61" s="576"/>
      <c r="T61" s="576"/>
      <c r="U61" s="576"/>
      <c r="V61" s="576"/>
      <c r="W61" s="577"/>
    </row>
    <row r="62" spans="1:23" ht="18.600000000000001" customHeight="1" x14ac:dyDescent="0.2">
      <c r="A62" s="587"/>
      <c r="B62" s="588"/>
      <c r="C62" s="588"/>
      <c r="D62" s="588"/>
      <c r="E62" s="588"/>
      <c r="F62" s="589"/>
      <c r="G62" s="573"/>
      <c r="H62" s="573"/>
      <c r="I62" s="573"/>
      <c r="J62" s="574"/>
      <c r="K62" s="91"/>
      <c r="L62" s="92"/>
      <c r="M62" s="539">
        <f t="shared" si="2"/>
        <v>0</v>
      </c>
      <c r="N62" s="540"/>
      <c r="O62" s="540"/>
      <c r="P62" s="590"/>
      <c r="Q62" s="591"/>
      <c r="R62" s="591"/>
      <c r="S62" s="591"/>
      <c r="T62" s="591"/>
      <c r="U62" s="591"/>
      <c r="V62" s="591"/>
      <c r="W62" s="592"/>
    </row>
    <row r="63" spans="1:23" ht="18.600000000000001" customHeight="1" x14ac:dyDescent="0.2">
      <c r="A63" s="587"/>
      <c r="B63" s="588"/>
      <c r="C63" s="588"/>
      <c r="D63" s="588"/>
      <c r="E63" s="588"/>
      <c r="F63" s="589"/>
      <c r="G63" s="573"/>
      <c r="H63" s="573"/>
      <c r="I63" s="573"/>
      <c r="J63" s="574"/>
      <c r="K63" s="91"/>
      <c r="L63" s="92"/>
      <c r="M63" s="539">
        <f t="shared" si="2"/>
        <v>0</v>
      </c>
      <c r="N63" s="540"/>
      <c r="O63" s="540"/>
      <c r="P63" s="584"/>
      <c r="Q63" s="585"/>
      <c r="R63" s="585"/>
      <c r="S63" s="585"/>
      <c r="T63" s="585"/>
      <c r="U63" s="585"/>
      <c r="V63" s="585"/>
      <c r="W63" s="586"/>
    </row>
    <row r="64" spans="1:23" ht="18.600000000000001" customHeight="1" x14ac:dyDescent="0.2">
      <c r="A64" s="587"/>
      <c r="B64" s="588"/>
      <c r="C64" s="588"/>
      <c r="D64" s="588"/>
      <c r="E64" s="588"/>
      <c r="F64" s="589"/>
      <c r="G64" s="573"/>
      <c r="H64" s="573"/>
      <c r="I64" s="573"/>
      <c r="J64" s="574"/>
      <c r="K64" s="91"/>
      <c r="L64" s="92"/>
      <c r="M64" s="539">
        <f t="shared" si="2"/>
        <v>0</v>
      </c>
      <c r="N64" s="540"/>
      <c r="O64" s="540"/>
      <c r="P64" s="584"/>
      <c r="Q64" s="585"/>
      <c r="R64" s="585"/>
      <c r="S64" s="585"/>
      <c r="T64" s="585"/>
      <c r="U64" s="585"/>
      <c r="V64" s="585"/>
      <c r="W64" s="586"/>
    </row>
    <row r="65" spans="1:23" ht="18.600000000000001" customHeight="1" x14ac:dyDescent="0.2">
      <c r="A65" s="587"/>
      <c r="B65" s="588"/>
      <c r="C65" s="588"/>
      <c r="D65" s="588"/>
      <c r="E65" s="588"/>
      <c r="F65" s="589"/>
      <c r="G65" s="573"/>
      <c r="H65" s="573"/>
      <c r="I65" s="573"/>
      <c r="J65" s="574"/>
      <c r="K65" s="91"/>
      <c r="L65" s="92"/>
      <c r="M65" s="539">
        <f t="shared" si="2"/>
        <v>0</v>
      </c>
      <c r="N65" s="540"/>
      <c r="O65" s="540"/>
      <c r="P65" s="584"/>
      <c r="Q65" s="585"/>
      <c r="R65" s="585"/>
      <c r="S65" s="585"/>
      <c r="T65" s="585"/>
      <c r="U65" s="585"/>
      <c r="V65" s="585"/>
      <c r="W65" s="586"/>
    </row>
    <row r="66" spans="1:23" ht="18.600000000000001" customHeight="1" x14ac:dyDescent="0.2">
      <c r="A66" s="587"/>
      <c r="B66" s="588"/>
      <c r="C66" s="588"/>
      <c r="D66" s="588"/>
      <c r="E66" s="588"/>
      <c r="F66" s="589"/>
      <c r="G66" s="573"/>
      <c r="H66" s="573"/>
      <c r="I66" s="573"/>
      <c r="J66" s="574"/>
      <c r="K66" s="91"/>
      <c r="L66" s="92"/>
      <c r="M66" s="539">
        <f t="shared" si="2"/>
        <v>0</v>
      </c>
      <c r="N66" s="540"/>
      <c r="O66" s="540"/>
      <c r="P66" s="584"/>
      <c r="Q66" s="585"/>
      <c r="R66" s="585"/>
      <c r="S66" s="585"/>
      <c r="T66" s="585"/>
      <c r="U66" s="585"/>
      <c r="V66" s="585"/>
      <c r="W66" s="586"/>
    </row>
    <row r="67" spans="1:23" ht="18.600000000000001" customHeight="1" x14ac:dyDescent="0.2">
      <c r="A67" s="581"/>
      <c r="B67" s="582"/>
      <c r="C67" s="582"/>
      <c r="D67" s="582"/>
      <c r="E67" s="582"/>
      <c r="F67" s="583"/>
      <c r="G67" s="573"/>
      <c r="H67" s="573"/>
      <c r="I67" s="573"/>
      <c r="J67" s="574"/>
      <c r="K67" s="91"/>
      <c r="L67" s="92"/>
      <c r="M67" s="539">
        <f t="shared" si="2"/>
        <v>0</v>
      </c>
      <c r="N67" s="540"/>
      <c r="O67" s="540"/>
      <c r="P67" s="584"/>
      <c r="Q67" s="585"/>
      <c r="R67" s="585"/>
      <c r="S67" s="585"/>
      <c r="T67" s="585"/>
      <c r="U67" s="585"/>
      <c r="V67" s="585"/>
      <c r="W67" s="586"/>
    </row>
    <row r="68" spans="1:23" ht="18.600000000000001" customHeight="1" x14ac:dyDescent="0.2">
      <c r="A68" s="581"/>
      <c r="B68" s="582"/>
      <c r="C68" s="582"/>
      <c r="D68" s="582"/>
      <c r="E68" s="582"/>
      <c r="F68" s="583"/>
      <c r="G68" s="573"/>
      <c r="H68" s="573"/>
      <c r="I68" s="573"/>
      <c r="J68" s="574"/>
      <c r="K68" s="91"/>
      <c r="L68" s="92"/>
      <c r="M68" s="539">
        <f t="shared" si="2"/>
        <v>0</v>
      </c>
      <c r="N68" s="540"/>
      <c r="O68" s="540"/>
      <c r="P68" s="575"/>
      <c r="Q68" s="576"/>
      <c r="R68" s="576"/>
      <c r="S68" s="576"/>
      <c r="T68" s="576"/>
      <c r="U68" s="576"/>
      <c r="V68" s="576"/>
      <c r="W68" s="577"/>
    </row>
    <row r="69" spans="1:23" ht="18.600000000000001" customHeight="1" x14ac:dyDescent="0.2">
      <c r="A69" s="581"/>
      <c r="B69" s="582"/>
      <c r="C69" s="582"/>
      <c r="D69" s="582"/>
      <c r="E69" s="582"/>
      <c r="F69" s="583"/>
      <c r="G69" s="573"/>
      <c r="H69" s="573"/>
      <c r="I69" s="573"/>
      <c r="J69" s="574"/>
      <c r="K69" s="91"/>
      <c r="L69" s="92"/>
      <c r="M69" s="539">
        <f t="shared" si="2"/>
        <v>0</v>
      </c>
      <c r="N69" s="540"/>
      <c r="O69" s="540"/>
      <c r="P69" s="575"/>
      <c r="Q69" s="576"/>
      <c r="R69" s="576"/>
      <c r="S69" s="576"/>
      <c r="T69" s="576"/>
      <c r="U69" s="576"/>
      <c r="V69" s="576"/>
      <c r="W69" s="577"/>
    </row>
    <row r="70" spans="1:23" ht="18.600000000000001" customHeight="1" x14ac:dyDescent="0.2">
      <c r="A70" s="581"/>
      <c r="B70" s="582"/>
      <c r="C70" s="582"/>
      <c r="D70" s="582"/>
      <c r="E70" s="582"/>
      <c r="F70" s="583"/>
      <c r="G70" s="573"/>
      <c r="H70" s="573"/>
      <c r="I70" s="573"/>
      <c r="J70" s="574"/>
      <c r="K70" s="91"/>
      <c r="L70" s="92"/>
      <c r="M70" s="539">
        <f t="shared" si="2"/>
        <v>0</v>
      </c>
      <c r="N70" s="540"/>
      <c r="O70" s="540"/>
      <c r="P70" s="575"/>
      <c r="Q70" s="576"/>
      <c r="R70" s="576"/>
      <c r="S70" s="576"/>
      <c r="T70" s="576"/>
      <c r="U70" s="576"/>
      <c r="V70" s="576"/>
      <c r="W70" s="577"/>
    </row>
    <row r="71" spans="1:23" ht="18.600000000000001" customHeight="1" x14ac:dyDescent="0.2">
      <c r="A71" s="581"/>
      <c r="B71" s="582"/>
      <c r="C71" s="582"/>
      <c r="D71" s="582"/>
      <c r="E71" s="582"/>
      <c r="F71" s="583"/>
      <c r="G71" s="573"/>
      <c r="H71" s="573"/>
      <c r="I71" s="573"/>
      <c r="J71" s="574"/>
      <c r="K71" s="91"/>
      <c r="L71" s="92"/>
      <c r="M71" s="539">
        <f t="shared" si="2"/>
        <v>0</v>
      </c>
      <c r="N71" s="540"/>
      <c r="O71" s="540"/>
      <c r="P71" s="575"/>
      <c r="Q71" s="576"/>
      <c r="R71" s="576"/>
      <c r="S71" s="576"/>
      <c r="T71" s="576"/>
      <c r="U71" s="576"/>
      <c r="V71" s="576"/>
      <c r="W71" s="577"/>
    </row>
    <row r="72" spans="1:23" ht="18.600000000000001" customHeight="1" x14ac:dyDescent="0.2">
      <c r="A72" s="581"/>
      <c r="B72" s="582"/>
      <c r="C72" s="582"/>
      <c r="D72" s="582"/>
      <c r="E72" s="582"/>
      <c r="F72" s="583"/>
      <c r="G72" s="573"/>
      <c r="H72" s="573"/>
      <c r="I72" s="573"/>
      <c r="J72" s="574"/>
      <c r="K72" s="91"/>
      <c r="L72" s="92"/>
      <c r="M72" s="539">
        <f t="shared" si="2"/>
        <v>0</v>
      </c>
      <c r="N72" s="540"/>
      <c r="O72" s="540"/>
      <c r="P72" s="575"/>
      <c r="Q72" s="576"/>
      <c r="R72" s="576"/>
      <c r="S72" s="576"/>
      <c r="T72" s="576"/>
      <c r="U72" s="576"/>
      <c r="V72" s="576"/>
      <c r="W72" s="577"/>
    </row>
    <row r="73" spans="1:23" ht="18.600000000000001" customHeight="1" x14ac:dyDescent="0.2">
      <c r="A73" s="581"/>
      <c r="B73" s="582"/>
      <c r="C73" s="582"/>
      <c r="D73" s="582"/>
      <c r="E73" s="582"/>
      <c r="F73" s="583"/>
      <c r="G73" s="573"/>
      <c r="H73" s="573"/>
      <c r="I73" s="573"/>
      <c r="J73" s="574"/>
      <c r="K73" s="91"/>
      <c r="L73" s="92"/>
      <c r="M73" s="539">
        <f t="shared" si="2"/>
        <v>0</v>
      </c>
      <c r="N73" s="540"/>
      <c r="O73" s="540"/>
      <c r="P73" s="575"/>
      <c r="Q73" s="576"/>
      <c r="R73" s="576"/>
      <c r="S73" s="576"/>
      <c r="T73" s="576"/>
      <c r="U73" s="576"/>
      <c r="V73" s="576"/>
      <c r="W73" s="577"/>
    </row>
    <row r="74" spans="1:23" ht="18.600000000000001" customHeight="1" x14ac:dyDescent="0.2">
      <c r="A74" s="581"/>
      <c r="B74" s="582"/>
      <c r="C74" s="582"/>
      <c r="D74" s="582"/>
      <c r="E74" s="582"/>
      <c r="F74" s="583"/>
      <c r="G74" s="573"/>
      <c r="H74" s="573"/>
      <c r="I74" s="573"/>
      <c r="J74" s="574"/>
      <c r="K74" s="91"/>
      <c r="L74" s="92"/>
      <c r="M74" s="539">
        <f t="shared" si="2"/>
        <v>0</v>
      </c>
      <c r="N74" s="540"/>
      <c r="O74" s="540"/>
      <c r="P74" s="584"/>
      <c r="Q74" s="585"/>
      <c r="R74" s="585"/>
      <c r="S74" s="585"/>
      <c r="T74" s="585"/>
      <c r="U74" s="585"/>
      <c r="V74" s="585"/>
      <c r="W74" s="586"/>
    </row>
    <row r="75" spans="1:23" ht="18.600000000000001" customHeight="1" x14ac:dyDescent="0.2">
      <c r="A75" s="581"/>
      <c r="B75" s="582"/>
      <c r="C75" s="582"/>
      <c r="D75" s="582"/>
      <c r="E75" s="582"/>
      <c r="F75" s="583"/>
      <c r="G75" s="573"/>
      <c r="H75" s="573"/>
      <c r="I75" s="573"/>
      <c r="J75" s="574"/>
      <c r="K75" s="91"/>
      <c r="L75" s="92"/>
      <c r="M75" s="539">
        <f t="shared" si="2"/>
        <v>0</v>
      </c>
      <c r="N75" s="540"/>
      <c r="O75" s="540"/>
      <c r="P75" s="584"/>
      <c r="Q75" s="585"/>
      <c r="R75" s="585"/>
      <c r="S75" s="585"/>
      <c r="T75" s="585"/>
      <c r="U75" s="585"/>
      <c r="V75" s="585"/>
      <c r="W75" s="586"/>
    </row>
    <row r="76" spans="1:23" ht="18.600000000000001" customHeight="1" x14ac:dyDescent="0.2">
      <c r="A76" s="581"/>
      <c r="B76" s="582"/>
      <c r="C76" s="582"/>
      <c r="D76" s="582"/>
      <c r="E76" s="582"/>
      <c r="F76" s="583"/>
      <c r="G76" s="573"/>
      <c r="H76" s="573"/>
      <c r="I76" s="573"/>
      <c r="J76" s="574"/>
      <c r="K76" s="91"/>
      <c r="L76" s="92"/>
      <c r="M76" s="539">
        <f t="shared" si="2"/>
        <v>0</v>
      </c>
      <c r="N76" s="540"/>
      <c r="O76" s="540"/>
      <c r="P76" s="584"/>
      <c r="Q76" s="585"/>
      <c r="R76" s="585"/>
      <c r="S76" s="585"/>
      <c r="T76" s="585"/>
      <c r="U76" s="585"/>
      <c r="V76" s="585"/>
      <c r="W76" s="586"/>
    </row>
    <row r="77" spans="1:23" ht="18.600000000000001" customHeight="1" x14ac:dyDescent="0.2">
      <c r="A77" s="581"/>
      <c r="B77" s="582"/>
      <c r="C77" s="582"/>
      <c r="D77" s="582"/>
      <c r="E77" s="582"/>
      <c r="F77" s="583"/>
      <c r="G77" s="573"/>
      <c r="H77" s="573"/>
      <c r="I77" s="573"/>
      <c r="J77" s="574"/>
      <c r="K77" s="91"/>
      <c r="L77" s="92"/>
      <c r="M77" s="539">
        <f t="shared" si="2"/>
        <v>0</v>
      </c>
      <c r="N77" s="540"/>
      <c r="O77" s="540"/>
      <c r="P77" s="584"/>
      <c r="Q77" s="585"/>
      <c r="R77" s="585"/>
      <c r="S77" s="585"/>
      <c r="T77" s="585"/>
      <c r="U77" s="585"/>
      <c r="V77" s="585"/>
      <c r="W77" s="586"/>
    </row>
    <row r="78" spans="1:23" ht="18.600000000000001" customHeight="1" x14ac:dyDescent="0.2">
      <c r="A78" s="581"/>
      <c r="B78" s="582"/>
      <c r="C78" s="582"/>
      <c r="D78" s="582"/>
      <c r="E78" s="582"/>
      <c r="F78" s="583"/>
      <c r="G78" s="573"/>
      <c r="H78" s="573"/>
      <c r="I78" s="573"/>
      <c r="J78" s="574"/>
      <c r="K78" s="91"/>
      <c r="L78" s="92"/>
      <c r="M78" s="539">
        <f t="shared" si="2"/>
        <v>0</v>
      </c>
      <c r="N78" s="540"/>
      <c r="O78" s="540"/>
      <c r="P78" s="584"/>
      <c r="Q78" s="585"/>
      <c r="R78" s="585"/>
      <c r="S78" s="585"/>
      <c r="T78" s="585"/>
      <c r="U78" s="585"/>
      <c r="V78" s="585"/>
      <c r="W78" s="586"/>
    </row>
    <row r="79" spans="1:23" ht="18.600000000000001" customHeight="1" x14ac:dyDescent="0.2">
      <c r="A79" s="581"/>
      <c r="B79" s="582"/>
      <c r="C79" s="582"/>
      <c r="D79" s="582"/>
      <c r="E79" s="582"/>
      <c r="F79" s="583"/>
      <c r="G79" s="573"/>
      <c r="H79" s="573"/>
      <c r="I79" s="573"/>
      <c r="J79" s="574"/>
      <c r="K79" s="91"/>
      <c r="L79" s="92"/>
      <c r="M79" s="539">
        <f t="shared" si="2"/>
        <v>0</v>
      </c>
      <c r="N79" s="540"/>
      <c r="O79" s="540"/>
      <c r="P79" s="584"/>
      <c r="Q79" s="585"/>
      <c r="R79" s="585"/>
      <c r="S79" s="585"/>
      <c r="T79" s="585"/>
      <c r="U79" s="585"/>
      <c r="V79" s="585"/>
      <c r="W79" s="586"/>
    </row>
    <row r="80" spans="1:23" ht="18.600000000000001" customHeight="1" x14ac:dyDescent="0.2">
      <c r="A80" s="581"/>
      <c r="B80" s="582"/>
      <c r="C80" s="582"/>
      <c r="D80" s="582"/>
      <c r="E80" s="582"/>
      <c r="F80" s="583"/>
      <c r="G80" s="573"/>
      <c r="H80" s="573"/>
      <c r="I80" s="573"/>
      <c r="J80" s="574"/>
      <c r="K80" s="91"/>
      <c r="L80" s="92"/>
      <c r="M80" s="539">
        <f t="shared" si="2"/>
        <v>0</v>
      </c>
      <c r="N80" s="540"/>
      <c r="O80" s="540"/>
      <c r="P80" s="575"/>
      <c r="Q80" s="576"/>
      <c r="R80" s="576"/>
      <c r="S80" s="576"/>
      <c r="T80" s="576"/>
      <c r="U80" s="576"/>
      <c r="V80" s="576"/>
      <c r="W80" s="577"/>
    </row>
    <row r="81" spans="1:23" ht="18.600000000000001" customHeight="1" thickBot="1" x14ac:dyDescent="0.25">
      <c r="A81" s="570"/>
      <c r="B81" s="571"/>
      <c r="C81" s="571"/>
      <c r="D81" s="571"/>
      <c r="E81" s="571"/>
      <c r="F81" s="572"/>
      <c r="G81" s="573"/>
      <c r="H81" s="573"/>
      <c r="I81" s="573"/>
      <c r="J81" s="574"/>
      <c r="K81" s="91"/>
      <c r="L81" s="92"/>
      <c r="M81" s="539">
        <f t="shared" si="2"/>
        <v>0</v>
      </c>
      <c r="N81" s="540"/>
      <c r="O81" s="540"/>
      <c r="P81" s="575"/>
      <c r="Q81" s="576"/>
      <c r="R81" s="576"/>
      <c r="S81" s="576"/>
      <c r="T81" s="576"/>
      <c r="U81" s="576"/>
      <c r="V81" s="576"/>
      <c r="W81" s="577"/>
    </row>
    <row r="82" spans="1:23" ht="18.600000000000001" customHeight="1" thickBot="1" x14ac:dyDescent="0.25">
      <c r="A82" s="543"/>
      <c r="B82" s="544"/>
      <c r="C82" s="544"/>
      <c r="D82" s="544"/>
      <c r="E82" s="544"/>
      <c r="F82" s="545"/>
      <c r="G82" s="546"/>
      <c r="H82" s="546"/>
      <c r="I82" s="546"/>
      <c r="J82" s="546"/>
      <c r="K82" s="547"/>
      <c r="L82" s="547"/>
      <c r="M82" s="548">
        <f>SUM(M60:M81)</f>
        <v>0</v>
      </c>
      <c r="N82" s="549"/>
      <c r="O82" s="549"/>
      <c r="P82" s="578"/>
      <c r="Q82" s="579"/>
      <c r="R82" s="579"/>
      <c r="S82" s="579"/>
      <c r="T82" s="579"/>
      <c r="U82" s="579"/>
      <c r="V82" s="579"/>
      <c r="W82" s="580"/>
    </row>
    <row r="85" spans="1:23" ht="22.2" customHeight="1" x14ac:dyDescent="0.2">
      <c r="W85" s="8" t="s">
        <v>90</v>
      </c>
    </row>
    <row r="86" spans="1:23" ht="13.8" customHeight="1" thickBot="1" x14ac:dyDescent="0.25"/>
    <row r="87" spans="1:23" ht="16.2" x14ac:dyDescent="0.2">
      <c r="A87" s="593" t="s">
        <v>8</v>
      </c>
      <c r="B87" s="594"/>
      <c r="C87" s="594"/>
      <c r="D87" s="594"/>
      <c r="E87" s="594"/>
      <c r="F87" s="595"/>
      <c r="G87" s="596" t="s">
        <v>18</v>
      </c>
      <c r="H87" s="596"/>
      <c r="I87" s="596"/>
      <c r="J87" s="597"/>
      <c r="K87" s="25" t="s">
        <v>19</v>
      </c>
      <c r="L87" s="26" t="s">
        <v>20</v>
      </c>
      <c r="M87" s="515" t="s">
        <v>17</v>
      </c>
      <c r="N87" s="516"/>
      <c r="O87" s="516"/>
      <c r="P87" s="517" t="s">
        <v>21</v>
      </c>
      <c r="Q87" s="518"/>
      <c r="R87" s="518"/>
      <c r="S87" s="518"/>
      <c r="T87" s="518"/>
      <c r="U87" s="518"/>
      <c r="V87" s="518"/>
      <c r="W87" s="519"/>
    </row>
    <row r="88" spans="1:23" ht="18.600000000000001" customHeight="1" x14ac:dyDescent="0.2">
      <c r="A88" s="587"/>
      <c r="B88" s="588"/>
      <c r="C88" s="588"/>
      <c r="D88" s="588"/>
      <c r="E88" s="588"/>
      <c r="F88" s="589"/>
      <c r="G88" s="573"/>
      <c r="H88" s="573"/>
      <c r="I88" s="573"/>
      <c r="J88" s="574"/>
      <c r="K88" s="91"/>
      <c r="L88" s="92"/>
      <c r="M88" s="539">
        <f>SUM(G88*L88)</f>
        <v>0</v>
      </c>
      <c r="N88" s="540"/>
      <c r="O88" s="540"/>
      <c r="P88" s="575"/>
      <c r="Q88" s="576"/>
      <c r="R88" s="576"/>
      <c r="S88" s="576"/>
      <c r="T88" s="576"/>
      <c r="U88" s="576"/>
      <c r="V88" s="576"/>
      <c r="W88" s="577"/>
    </row>
    <row r="89" spans="1:23" ht="18.600000000000001" customHeight="1" x14ac:dyDescent="0.2">
      <c r="A89" s="587"/>
      <c r="B89" s="588"/>
      <c r="C89" s="588"/>
      <c r="D89" s="588"/>
      <c r="E89" s="588"/>
      <c r="F89" s="589"/>
      <c r="G89" s="573"/>
      <c r="H89" s="573"/>
      <c r="I89" s="573"/>
      <c r="J89" s="574"/>
      <c r="K89" s="91"/>
      <c r="L89" s="92"/>
      <c r="M89" s="539">
        <f t="shared" ref="M89:M109" si="3">SUM(G89*L89)</f>
        <v>0</v>
      </c>
      <c r="N89" s="540"/>
      <c r="O89" s="540"/>
      <c r="P89" s="575"/>
      <c r="Q89" s="576"/>
      <c r="R89" s="576"/>
      <c r="S89" s="576"/>
      <c r="T89" s="576"/>
      <c r="U89" s="576"/>
      <c r="V89" s="576"/>
      <c r="W89" s="577"/>
    </row>
    <row r="90" spans="1:23" ht="18.600000000000001" customHeight="1" x14ac:dyDescent="0.2">
      <c r="A90" s="587"/>
      <c r="B90" s="588"/>
      <c r="C90" s="588"/>
      <c r="D90" s="588"/>
      <c r="E90" s="588"/>
      <c r="F90" s="589"/>
      <c r="G90" s="573"/>
      <c r="H90" s="573"/>
      <c r="I90" s="573"/>
      <c r="J90" s="574"/>
      <c r="K90" s="91"/>
      <c r="L90" s="92"/>
      <c r="M90" s="539">
        <f t="shared" si="3"/>
        <v>0</v>
      </c>
      <c r="N90" s="540"/>
      <c r="O90" s="540"/>
      <c r="P90" s="590"/>
      <c r="Q90" s="591"/>
      <c r="R90" s="591"/>
      <c r="S90" s="591"/>
      <c r="T90" s="591"/>
      <c r="U90" s="591"/>
      <c r="V90" s="591"/>
      <c r="W90" s="592"/>
    </row>
    <row r="91" spans="1:23" ht="18.600000000000001" customHeight="1" x14ac:dyDescent="0.2">
      <c r="A91" s="587"/>
      <c r="B91" s="588"/>
      <c r="C91" s="588"/>
      <c r="D91" s="588"/>
      <c r="E91" s="588"/>
      <c r="F91" s="589"/>
      <c r="G91" s="573"/>
      <c r="H91" s="573"/>
      <c r="I91" s="573"/>
      <c r="J91" s="574"/>
      <c r="K91" s="91"/>
      <c r="L91" s="92"/>
      <c r="M91" s="539">
        <f t="shared" si="3"/>
        <v>0</v>
      </c>
      <c r="N91" s="540"/>
      <c r="O91" s="540"/>
      <c r="P91" s="584"/>
      <c r="Q91" s="585"/>
      <c r="R91" s="585"/>
      <c r="S91" s="585"/>
      <c r="T91" s="585"/>
      <c r="U91" s="585"/>
      <c r="V91" s="585"/>
      <c r="W91" s="586"/>
    </row>
    <row r="92" spans="1:23" ht="18.600000000000001" customHeight="1" x14ac:dyDescent="0.2">
      <c r="A92" s="587"/>
      <c r="B92" s="588"/>
      <c r="C92" s="588"/>
      <c r="D92" s="588"/>
      <c r="E92" s="588"/>
      <c r="F92" s="589"/>
      <c r="G92" s="573"/>
      <c r="H92" s="573"/>
      <c r="I92" s="573"/>
      <c r="J92" s="574"/>
      <c r="K92" s="91"/>
      <c r="L92" s="92"/>
      <c r="M92" s="539">
        <f t="shared" si="3"/>
        <v>0</v>
      </c>
      <c r="N92" s="540"/>
      <c r="O92" s="540"/>
      <c r="P92" s="584"/>
      <c r="Q92" s="585"/>
      <c r="R92" s="585"/>
      <c r="S92" s="585"/>
      <c r="T92" s="585"/>
      <c r="U92" s="585"/>
      <c r="V92" s="585"/>
      <c r="W92" s="586"/>
    </row>
    <row r="93" spans="1:23" ht="18.600000000000001" customHeight="1" x14ac:dyDescent="0.2">
      <c r="A93" s="587"/>
      <c r="B93" s="588"/>
      <c r="C93" s="588"/>
      <c r="D93" s="588"/>
      <c r="E93" s="588"/>
      <c r="F93" s="589"/>
      <c r="G93" s="573"/>
      <c r="H93" s="573"/>
      <c r="I93" s="573"/>
      <c r="J93" s="574"/>
      <c r="K93" s="91"/>
      <c r="L93" s="92"/>
      <c r="M93" s="539">
        <f t="shared" si="3"/>
        <v>0</v>
      </c>
      <c r="N93" s="540"/>
      <c r="O93" s="540"/>
      <c r="P93" s="584"/>
      <c r="Q93" s="585"/>
      <c r="R93" s="585"/>
      <c r="S93" s="585"/>
      <c r="T93" s="585"/>
      <c r="U93" s="585"/>
      <c r="V93" s="585"/>
      <c r="W93" s="586"/>
    </row>
    <row r="94" spans="1:23" ht="18.600000000000001" customHeight="1" x14ac:dyDescent="0.2">
      <c r="A94" s="587"/>
      <c r="B94" s="588"/>
      <c r="C94" s="588"/>
      <c r="D94" s="588"/>
      <c r="E94" s="588"/>
      <c r="F94" s="589"/>
      <c r="G94" s="573"/>
      <c r="H94" s="573"/>
      <c r="I94" s="573"/>
      <c r="J94" s="574"/>
      <c r="K94" s="91"/>
      <c r="L94" s="92"/>
      <c r="M94" s="539">
        <f t="shared" si="3"/>
        <v>0</v>
      </c>
      <c r="N94" s="540"/>
      <c r="O94" s="540"/>
      <c r="P94" s="584"/>
      <c r="Q94" s="585"/>
      <c r="R94" s="585"/>
      <c r="S94" s="585"/>
      <c r="T94" s="585"/>
      <c r="U94" s="585"/>
      <c r="V94" s="585"/>
      <c r="W94" s="586"/>
    </row>
    <row r="95" spans="1:23" ht="18.600000000000001" customHeight="1" x14ac:dyDescent="0.2">
      <c r="A95" s="581"/>
      <c r="B95" s="582"/>
      <c r="C95" s="582"/>
      <c r="D95" s="582"/>
      <c r="E95" s="582"/>
      <c r="F95" s="583"/>
      <c r="G95" s="573"/>
      <c r="H95" s="573"/>
      <c r="I95" s="573"/>
      <c r="J95" s="574"/>
      <c r="K95" s="91"/>
      <c r="L95" s="92"/>
      <c r="M95" s="539">
        <f t="shared" si="3"/>
        <v>0</v>
      </c>
      <c r="N95" s="540"/>
      <c r="O95" s="540"/>
      <c r="P95" s="584"/>
      <c r="Q95" s="585"/>
      <c r="R95" s="585"/>
      <c r="S95" s="585"/>
      <c r="T95" s="585"/>
      <c r="U95" s="585"/>
      <c r="V95" s="585"/>
      <c r="W95" s="586"/>
    </row>
    <row r="96" spans="1:23" ht="18.600000000000001" customHeight="1" x14ac:dyDescent="0.2">
      <c r="A96" s="581"/>
      <c r="B96" s="582"/>
      <c r="C96" s="582"/>
      <c r="D96" s="582"/>
      <c r="E96" s="582"/>
      <c r="F96" s="583"/>
      <c r="G96" s="573"/>
      <c r="H96" s="573"/>
      <c r="I96" s="573"/>
      <c r="J96" s="574"/>
      <c r="K96" s="91"/>
      <c r="L96" s="92"/>
      <c r="M96" s="539">
        <f t="shared" si="3"/>
        <v>0</v>
      </c>
      <c r="N96" s="540"/>
      <c r="O96" s="540"/>
      <c r="P96" s="575"/>
      <c r="Q96" s="576"/>
      <c r="R96" s="576"/>
      <c r="S96" s="576"/>
      <c r="T96" s="576"/>
      <c r="U96" s="576"/>
      <c r="V96" s="576"/>
      <c r="W96" s="577"/>
    </row>
    <row r="97" spans="1:23" ht="18.600000000000001" customHeight="1" x14ac:dyDescent="0.2">
      <c r="A97" s="581"/>
      <c r="B97" s="582"/>
      <c r="C97" s="582"/>
      <c r="D97" s="582"/>
      <c r="E97" s="582"/>
      <c r="F97" s="583"/>
      <c r="G97" s="573"/>
      <c r="H97" s="573"/>
      <c r="I97" s="573"/>
      <c r="J97" s="574"/>
      <c r="K97" s="91"/>
      <c r="L97" s="92"/>
      <c r="M97" s="539">
        <f t="shared" si="3"/>
        <v>0</v>
      </c>
      <c r="N97" s="540"/>
      <c r="O97" s="540"/>
      <c r="P97" s="575"/>
      <c r="Q97" s="576"/>
      <c r="R97" s="576"/>
      <c r="S97" s="576"/>
      <c r="T97" s="576"/>
      <c r="U97" s="576"/>
      <c r="V97" s="576"/>
      <c r="W97" s="577"/>
    </row>
    <row r="98" spans="1:23" ht="18.600000000000001" customHeight="1" x14ac:dyDescent="0.2">
      <c r="A98" s="581"/>
      <c r="B98" s="582"/>
      <c r="C98" s="582"/>
      <c r="D98" s="582"/>
      <c r="E98" s="582"/>
      <c r="F98" s="583"/>
      <c r="G98" s="573"/>
      <c r="H98" s="573"/>
      <c r="I98" s="573"/>
      <c r="J98" s="574"/>
      <c r="K98" s="91"/>
      <c r="L98" s="92"/>
      <c r="M98" s="539">
        <f t="shared" si="3"/>
        <v>0</v>
      </c>
      <c r="N98" s="540"/>
      <c r="O98" s="540"/>
      <c r="P98" s="575"/>
      <c r="Q98" s="576"/>
      <c r="R98" s="576"/>
      <c r="S98" s="576"/>
      <c r="T98" s="576"/>
      <c r="U98" s="576"/>
      <c r="V98" s="576"/>
      <c r="W98" s="577"/>
    </row>
    <row r="99" spans="1:23" ht="18.600000000000001" customHeight="1" x14ac:dyDescent="0.2">
      <c r="A99" s="581"/>
      <c r="B99" s="582"/>
      <c r="C99" s="582"/>
      <c r="D99" s="582"/>
      <c r="E99" s="582"/>
      <c r="F99" s="583"/>
      <c r="G99" s="573"/>
      <c r="H99" s="573"/>
      <c r="I99" s="573"/>
      <c r="J99" s="574"/>
      <c r="K99" s="91"/>
      <c r="L99" s="92"/>
      <c r="M99" s="539">
        <f t="shared" si="3"/>
        <v>0</v>
      </c>
      <c r="N99" s="540"/>
      <c r="O99" s="540"/>
      <c r="P99" s="575"/>
      <c r="Q99" s="576"/>
      <c r="R99" s="576"/>
      <c r="S99" s="576"/>
      <c r="T99" s="576"/>
      <c r="U99" s="576"/>
      <c r="V99" s="576"/>
      <c r="W99" s="577"/>
    </row>
    <row r="100" spans="1:23" ht="18.600000000000001" customHeight="1" x14ac:dyDescent="0.2">
      <c r="A100" s="581"/>
      <c r="B100" s="582"/>
      <c r="C100" s="582"/>
      <c r="D100" s="582"/>
      <c r="E100" s="582"/>
      <c r="F100" s="583"/>
      <c r="G100" s="573"/>
      <c r="H100" s="573"/>
      <c r="I100" s="573"/>
      <c r="J100" s="574"/>
      <c r="K100" s="91"/>
      <c r="L100" s="92"/>
      <c r="M100" s="539">
        <f t="shared" si="3"/>
        <v>0</v>
      </c>
      <c r="N100" s="540"/>
      <c r="O100" s="540"/>
      <c r="P100" s="575"/>
      <c r="Q100" s="576"/>
      <c r="R100" s="576"/>
      <c r="S100" s="576"/>
      <c r="T100" s="576"/>
      <c r="U100" s="576"/>
      <c r="V100" s="576"/>
      <c r="W100" s="577"/>
    </row>
    <row r="101" spans="1:23" ht="18.600000000000001" customHeight="1" x14ac:dyDescent="0.2">
      <c r="A101" s="581"/>
      <c r="B101" s="582"/>
      <c r="C101" s="582"/>
      <c r="D101" s="582"/>
      <c r="E101" s="582"/>
      <c r="F101" s="583"/>
      <c r="G101" s="573"/>
      <c r="H101" s="573"/>
      <c r="I101" s="573"/>
      <c r="J101" s="574"/>
      <c r="K101" s="91"/>
      <c r="L101" s="92"/>
      <c r="M101" s="539">
        <f t="shared" si="3"/>
        <v>0</v>
      </c>
      <c r="N101" s="540"/>
      <c r="O101" s="540"/>
      <c r="P101" s="575"/>
      <c r="Q101" s="576"/>
      <c r="R101" s="576"/>
      <c r="S101" s="576"/>
      <c r="T101" s="576"/>
      <c r="U101" s="576"/>
      <c r="V101" s="576"/>
      <c r="W101" s="577"/>
    </row>
    <row r="102" spans="1:23" ht="18.600000000000001" customHeight="1" x14ac:dyDescent="0.2">
      <c r="A102" s="581"/>
      <c r="B102" s="582"/>
      <c r="C102" s="582"/>
      <c r="D102" s="582"/>
      <c r="E102" s="582"/>
      <c r="F102" s="583"/>
      <c r="G102" s="573"/>
      <c r="H102" s="573"/>
      <c r="I102" s="573"/>
      <c r="J102" s="574"/>
      <c r="K102" s="91"/>
      <c r="L102" s="92"/>
      <c r="M102" s="539">
        <f t="shared" si="3"/>
        <v>0</v>
      </c>
      <c r="N102" s="540"/>
      <c r="O102" s="540"/>
      <c r="P102" s="584"/>
      <c r="Q102" s="585"/>
      <c r="R102" s="585"/>
      <c r="S102" s="585"/>
      <c r="T102" s="585"/>
      <c r="U102" s="585"/>
      <c r="V102" s="585"/>
      <c r="W102" s="586"/>
    </row>
    <row r="103" spans="1:23" ht="18.600000000000001" customHeight="1" x14ac:dyDescent="0.2">
      <c r="A103" s="581"/>
      <c r="B103" s="582"/>
      <c r="C103" s="582"/>
      <c r="D103" s="582"/>
      <c r="E103" s="582"/>
      <c r="F103" s="583"/>
      <c r="G103" s="573"/>
      <c r="H103" s="573"/>
      <c r="I103" s="573"/>
      <c r="J103" s="574"/>
      <c r="K103" s="91"/>
      <c r="L103" s="92"/>
      <c r="M103" s="539">
        <f t="shared" si="3"/>
        <v>0</v>
      </c>
      <c r="N103" s="540"/>
      <c r="O103" s="540"/>
      <c r="P103" s="584"/>
      <c r="Q103" s="585"/>
      <c r="R103" s="585"/>
      <c r="S103" s="585"/>
      <c r="T103" s="585"/>
      <c r="U103" s="585"/>
      <c r="V103" s="585"/>
      <c r="W103" s="586"/>
    </row>
    <row r="104" spans="1:23" ht="18.600000000000001" customHeight="1" x14ac:dyDescent="0.2">
      <c r="A104" s="581"/>
      <c r="B104" s="582"/>
      <c r="C104" s="582"/>
      <c r="D104" s="582"/>
      <c r="E104" s="582"/>
      <c r="F104" s="583"/>
      <c r="G104" s="573"/>
      <c r="H104" s="573"/>
      <c r="I104" s="573"/>
      <c r="J104" s="574"/>
      <c r="K104" s="91"/>
      <c r="L104" s="92"/>
      <c r="M104" s="539">
        <f t="shared" si="3"/>
        <v>0</v>
      </c>
      <c r="N104" s="540"/>
      <c r="O104" s="540"/>
      <c r="P104" s="584"/>
      <c r="Q104" s="585"/>
      <c r="R104" s="585"/>
      <c r="S104" s="585"/>
      <c r="T104" s="585"/>
      <c r="U104" s="585"/>
      <c r="V104" s="585"/>
      <c r="W104" s="586"/>
    </row>
    <row r="105" spans="1:23" ht="18.600000000000001" customHeight="1" x14ac:dyDescent="0.2">
      <c r="A105" s="581"/>
      <c r="B105" s="582"/>
      <c r="C105" s="582"/>
      <c r="D105" s="582"/>
      <c r="E105" s="582"/>
      <c r="F105" s="583"/>
      <c r="G105" s="573"/>
      <c r="H105" s="573"/>
      <c r="I105" s="573"/>
      <c r="J105" s="574"/>
      <c r="K105" s="91"/>
      <c r="L105" s="92"/>
      <c r="M105" s="539">
        <f t="shared" si="3"/>
        <v>0</v>
      </c>
      <c r="N105" s="540"/>
      <c r="O105" s="540"/>
      <c r="P105" s="584"/>
      <c r="Q105" s="585"/>
      <c r="R105" s="585"/>
      <c r="S105" s="585"/>
      <c r="T105" s="585"/>
      <c r="U105" s="585"/>
      <c r="V105" s="585"/>
      <c r="W105" s="586"/>
    </row>
    <row r="106" spans="1:23" ht="18.600000000000001" customHeight="1" x14ac:dyDescent="0.2">
      <c r="A106" s="581"/>
      <c r="B106" s="582"/>
      <c r="C106" s="582"/>
      <c r="D106" s="582"/>
      <c r="E106" s="582"/>
      <c r="F106" s="583"/>
      <c r="G106" s="573"/>
      <c r="H106" s="573"/>
      <c r="I106" s="573"/>
      <c r="J106" s="574"/>
      <c r="K106" s="91"/>
      <c r="L106" s="92"/>
      <c r="M106" s="539">
        <f t="shared" si="3"/>
        <v>0</v>
      </c>
      <c r="N106" s="540"/>
      <c r="O106" s="540"/>
      <c r="P106" s="584"/>
      <c r="Q106" s="585"/>
      <c r="R106" s="585"/>
      <c r="S106" s="585"/>
      <c r="T106" s="585"/>
      <c r="U106" s="585"/>
      <c r="V106" s="585"/>
      <c r="W106" s="586"/>
    </row>
    <row r="107" spans="1:23" ht="18.600000000000001" customHeight="1" x14ac:dyDescent="0.2">
      <c r="A107" s="581"/>
      <c r="B107" s="582"/>
      <c r="C107" s="582"/>
      <c r="D107" s="582"/>
      <c r="E107" s="582"/>
      <c r="F107" s="583"/>
      <c r="G107" s="573"/>
      <c r="H107" s="573"/>
      <c r="I107" s="573"/>
      <c r="J107" s="574"/>
      <c r="K107" s="91"/>
      <c r="L107" s="92"/>
      <c r="M107" s="539">
        <f t="shared" si="3"/>
        <v>0</v>
      </c>
      <c r="N107" s="540"/>
      <c r="O107" s="540"/>
      <c r="P107" s="584"/>
      <c r="Q107" s="585"/>
      <c r="R107" s="585"/>
      <c r="S107" s="585"/>
      <c r="T107" s="585"/>
      <c r="U107" s="585"/>
      <c r="V107" s="585"/>
      <c r="W107" s="586"/>
    </row>
    <row r="108" spans="1:23" ht="18.600000000000001" customHeight="1" x14ac:dyDescent="0.2">
      <c r="A108" s="581"/>
      <c r="B108" s="582"/>
      <c r="C108" s="582"/>
      <c r="D108" s="582"/>
      <c r="E108" s="582"/>
      <c r="F108" s="583"/>
      <c r="G108" s="573"/>
      <c r="H108" s="573"/>
      <c r="I108" s="573"/>
      <c r="J108" s="574"/>
      <c r="K108" s="91"/>
      <c r="L108" s="92"/>
      <c r="M108" s="539">
        <f t="shared" si="3"/>
        <v>0</v>
      </c>
      <c r="N108" s="540"/>
      <c r="O108" s="540"/>
      <c r="P108" s="575"/>
      <c r="Q108" s="576"/>
      <c r="R108" s="576"/>
      <c r="S108" s="576"/>
      <c r="T108" s="576"/>
      <c r="U108" s="576"/>
      <c r="V108" s="576"/>
      <c r="W108" s="577"/>
    </row>
    <row r="109" spans="1:23" ht="18.600000000000001" customHeight="1" thickBot="1" x14ac:dyDescent="0.25">
      <c r="A109" s="570"/>
      <c r="B109" s="571"/>
      <c r="C109" s="571"/>
      <c r="D109" s="571"/>
      <c r="E109" s="571"/>
      <c r="F109" s="572"/>
      <c r="G109" s="573"/>
      <c r="H109" s="573"/>
      <c r="I109" s="573"/>
      <c r="J109" s="574"/>
      <c r="K109" s="91"/>
      <c r="L109" s="92"/>
      <c r="M109" s="539">
        <f t="shared" si="3"/>
        <v>0</v>
      </c>
      <c r="N109" s="540"/>
      <c r="O109" s="540"/>
      <c r="P109" s="575"/>
      <c r="Q109" s="576"/>
      <c r="R109" s="576"/>
      <c r="S109" s="576"/>
      <c r="T109" s="576"/>
      <c r="U109" s="576"/>
      <c r="V109" s="576"/>
      <c r="W109" s="577"/>
    </row>
    <row r="110" spans="1:23" ht="18.600000000000001" customHeight="1" thickBot="1" x14ac:dyDescent="0.25">
      <c r="A110" s="543"/>
      <c r="B110" s="544"/>
      <c r="C110" s="544"/>
      <c r="D110" s="544"/>
      <c r="E110" s="544"/>
      <c r="F110" s="545"/>
      <c r="G110" s="546"/>
      <c r="H110" s="546"/>
      <c r="I110" s="546"/>
      <c r="J110" s="546"/>
      <c r="K110" s="547"/>
      <c r="L110" s="547"/>
      <c r="M110" s="548">
        <f>SUM(M88:M109)</f>
        <v>0</v>
      </c>
      <c r="N110" s="549"/>
      <c r="O110" s="549"/>
      <c r="P110" s="578"/>
      <c r="Q110" s="579"/>
      <c r="R110" s="579"/>
      <c r="S110" s="579"/>
      <c r="T110" s="579"/>
      <c r="U110" s="579"/>
      <c r="V110" s="579"/>
      <c r="W110" s="580"/>
    </row>
  </sheetData>
  <mergeCells count="389">
    <mergeCell ref="B1:F1"/>
    <mergeCell ref="A3:F3"/>
    <mergeCell ref="G3:J3"/>
    <mergeCell ref="M3:O3"/>
    <mergeCell ref="P3:W3"/>
    <mergeCell ref="A4:F4"/>
    <mergeCell ref="G4:J4"/>
    <mergeCell ref="M4:O4"/>
    <mergeCell ref="P4:W4"/>
    <mergeCell ref="A7:F7"/>
    <mergeCell ref="G7:J7"/>
    <mergeCell ref="M7:O7"/>
    <mergeCell ref="P7:W7"/>
    <mergeCell ref="A8:F8"/>
    <mergeCell ref="G8:J8"/>
    <mergeCell ref="M8:O8"/>
    <mergeCell ref="P8:W8"/>
    <mergeCell ref="A5:F5"/>
    <mergeCell ref="G5:J5"/>
    <mergeCell ref="M5:O5"/>
    <mergeCell ref="P5:W5"/>
    <mergeCell ref="A6:F6"/>
    <mergeCell ref="G6:J6"/>
    <mergeCell ref="M6:O6"/>
    <mergeCell ref="P6:W6"/>
    <mergeCell ref="A11:F11"/>
    <mergeCell ref="G11:J11"/>
    <mergeCell ref="M11:O11"/>
    <mergeCell ref="P11:W11"/>
    <mergeCell ref="A12:F12"/>
    <mergeCell ref="G12:J12"/>
    <mergeCell ref="M12:O12"/>
    <mergeCell ref="P12:W12"/>
    <mergeCell ref="A9:F9"/>
    <mergeCell ref="G9:J9"/>
    <mergeCell ref="M9:O9"/>
    <mergeCell ref="P9:W9"/>
    <mergeCell ref="A10:F10"/>
    <mergeCell ref="G10:J10"/>
    <mergeCell ref="M10:O10"/>
    <mergeCell ref="P10:W10"/>
    <mergeCell ref="A15:F15"/>
    <mergeCell ref="G15:J15"/>
    <mergeCell ref="M15:O15"/>
    <mergeCell ref="P15:W15"/>
    <mergeCell ref="A16:F16"/>
    <mergeCell ref="G16:J16"/>
    <mergeCell ref="M16:O16"/>
    <mergeCell ref="P16:W16"/>
    <mergeCell ref="A13:F13"/>
    <mergeCell ref="G13:J13"/>
    <mergeCell ref="M13:O13"/>
    <mergeCell ref="P13:W13"/>
    <mergeCell ref="A14:F14"/>
    <mergeCell ref="G14:J14"/>
    <mergeCell ref="M14:O14"/>
    <mergeCell ref="P14:W14"/>
    <mergeCell ref="A19:F19"/>
    <mergeCell ref="G19:J19"/>
    <mergeCell ref="M19:O19"/>
    <mergeCell ref="P19:W19"/>
    <mergeCell ref="A20:F20"/>
    <mergeCell ref="G20:J20"/>
    <mergeCell ref="M20:O20"/>
    <mergeCell ref="P20:W20"/>
    <mergeCell ref="A17:F17"/>
    <mergeCell ref="G17:J17"/>
    <mergeCell ref="M17:O17"/>
    <mergeCell ref="P17:W17"/>
    <mergeCell ref="A18:F18"/>
    <mergeCell ref="G18:J18"/>
    <mergeCell ref="M18:O18"/>
    <mergeCell ref="P18:W18"/>
    <mergeCell ref="A23:F23"/>
    <mergeCell ref="G23:J23"/>
    <mergeCell ref="M23:O23"/>
    <mergeCell ref="P23:W23"/>
    <mergeCell ref="A24:F24"/>
    <mergeCell ref="G24:J24"/>
    <mergeCell ref="M24:O24"/>
    <mergeCell ref="P24:W24"/>
    <mergeCell ref="A21:F21"/>
    <mergeCell ref="G21:J21"/>
    <mergeCell ref="M21:O21"/>
    <mergeCell ref="P21:W21"/>
    <mergeCell ref="A22:F22"/>
    <mergeCell ref="G22:J22"/>
    <mergeCell ref="M22:O22"/>
    <mergeCell ref="P22:W22"/>
    <mergeCell ref="A31:F31"/>
    <mergeCell ref="G31:J31"/>
    <mergeCell ref="M31:O31"/>
    <mergeCell ref="P31:W31"/>
    <mergeCell ref="A32:F32"/>
    <mergeCell ref="G32:J32"/>
    <mergeCell ref="M32:O32"/>
    <mergeCell ref="P32:W32"/>
    <mergeCell ref="A25:F25"/>
    <mergeCell ref="G25:J25"/>
    <mergeCell ref="M25:O25"/>
    <mergeCell ref="P25:W25"/>
    <mergeCell ref="A26:F26"/>
    <mergeCell ref="G26:J26"/>
    <mergeCell ref="K26:L26"/>
    <mergeCell ref="M26:O26"/>
    <mergeCell ref="P26:W26"/>
    <mergeCell ref="A35:F35"/>
    <mergeCell ref="G35:J35"/>
    <mergeCell ref="M35:O35"/>
    <mergeCell ref="P35:W35"/>
    <mergeCell ref="A36:F36"/>
    <mergeCell ref="G36:J36"/>
    <mergeCell ref="M36:O36"/>
    <mergeCell ref="P36:W36"/>
    <mergeCell ref="A33:F33"/>
    <mergeCell ref="G33:J33"/>
    <mergeCell ref="M33:O33"/>
    <mergeCell ref="P33:W33"/>
    <mergeCell ref="A34:F34"/>
    <mergeCell ref="G34:J34"/>
    <mergeCell ref="M34:O34"/>
    <mergeCell ref="P34:W34"/>
    <mergeCell ref="A39:F39"/>
    <mergeCell ref="G39:J39"/>
    <mergeCell ref="M39:O39"/>
    <mergeCell ref="P39:W39"/>
    <mergeCell ref="A40:F40"/>
    <mergeCell ref="G40:J40"/>
    <mergeCell ref="M40:O40"/>
    <mergeCell ref="P40:W40"/>
    <mergeCell ref="A37:F37"/>
    <mergeCell ref="G37:J37"/>
    <mergeCell ref="M37:O37"/>
    <mergeCell ref="P37:W37"/>
    <mergeCell ref="A38:F38"/>
    <mergeCell ref="G38:J38"/>
    <mergeCell ref="M38:O38"/>
    <mergeCell ref="P38:W38"/>
    <mergeCell ref="A43:F43"/>
    <mergeCell ref="G43:J43"/>
    <mergeCell ref="M43:O43"/>
    <mergeCell ref="P43:W43"/>
    <mergeCell ref="A44:F44"/>
    <mergeCell ref="G44:J44"/>
    <mergeCell ref="M44:O44"/>
    <mergeCell ref="P44:W44"/>
    <mergeCell ref="A41:F41"/>
    <mergeCell ref="G41:J41"/>
    <mergeCell ref="M41:O41"/>
    <mergeCell ref="P41:W41"/>
    <mergeCell ref="A42:F42"/>
    <mergeCell ref="G42:J42"/>
    <mergeCell ref="M42:O42"/>
    <mergeCell ref="P42:W42"/>
    <mergeCell ref="A47:F47"/>
    <mergeCell ref="G47:J47"/>
    <mergeCell ref="M47:O47"/>
    <mergeCell ref="P47:W47"/>
    <mergeCell ref="A48:F48"/>
    <mergeCell ref="G48:J48"/>
    <mergeCell ref="M48:O48"/>
    <mergeCell ref="P48:W48"/>
    <mergeCell ref="A45:F45"/>
    <mergeCell ref="G45:J45"/>
    <mergeCell ref="M45:O45"/>
    <mergeCell ref="P45:W45"/>
    <mergeCell ref="A46:F46"/>
    <mergeCell ref="G46:J46"/>
    <mergeCell ref="M46:O46"/>
    <mergeCell ref="P46:W46"/>
    <mergeCell ref="A51:F51"/>
    <mergeCell ref="G51:J51"/>
    <mergeCell ref="M51:O51"/>
    <mergeCell ref="P51:W51"/>
    <mergeCell ref="A52:F52"/>
    <mergeCell ref="G52:J52"/>
    <mergeCell ref="M52:O52"/>
    <mergeCell ref="P52:W52"/>
    <mergeCell ref="A49:F49"/>
    <mergeCell ref="G49:J49"/>
    <mergeCell ref="M49:O49"/>
    <mergeCell ref="P49:W49"/>
    <mergeCell ref="A50:F50"/>
    <mergeCell ref="G50:J50"/>
    <mergeCell ref="M50:O50"/>
    <mergeCell ref="P50:W50"/>
    <mergeCell ref="A59:F59"/>
    <mergeCell ref="G59:J59"/>
    <mergeCell ref="M59:O59"/>
    <mergeCell ref="P59:W59"/>
    <mergeCell ref="A60:F60"/>
    <mergeCell ref="G60:J60"/>
    <mergeCell ref="M60:O60"/>
    <mergeCell ref="P60:W60"/>
    <mergeCell ref="A53:F53"/>
    <mergeCell ref="G53:J53"/>
    <mergeCell ref="M53:O53"/>
    <mergeCell ref="P53:W53"/>
    <mergeCell ref="A54:F54"/>
    <mergeCell ref="G54:J54"/>
    <mergeCell ref="K54:L54"/>
    <mergeCell ref="M54:O54"/>
    <mergeCell ref="P54:W54"/>
    <mergeCell ref="A63:F63"/>
    <mergeCell ref="G63:J63"/>
    <mergeCell ref="M63:O63"/>
    <mergeCell ref="P63:W63"/>
    <mergeCell ref="A64:F64"/>
    <mergeCell ref="G64:J64"/>
    <mergeCell ref="M64:O64"/>
    <mergeCell ref="P64:W64"/>
    <mergeCell ref="A61:F61"/>
    <mergeCell ref="G61:J61"/>
    <mergeCell ref="M61:O61"/>
    <mergeCell ref="P61:W61"/>
    <mergeCell ref="A62:F62"/>
    <mergeCell ref="G62:J62"/>
    <mergeCell ref="M62:O62"/>
    <mergeCell ref="P62:W62"/>
    <mergeCell ref="A67:F67"/>
    <mergeCell ref="G67:J67"/>
    <mergeCell ref="M67:O67"/>
    <mergeCell ref="P67:W67"/>
    <mergeCell ref="A68:F68"/>
    <mergeCell ref="G68:J68"/>
    <mergeCell ref="M68:O68"/>
    <mergeCell ref="P68:W68"/>
    <mergeCell ref="A65:F65"/>
    <mergeCell ref="G65:J65"/>
    <mergeCell ref="M65:O65"/>
    <mergeCell ref="P65:W65"/>
    <mergeCell ref="A66:F66"/>
    <mergeCell ref="G66:J66"/>
    <mergeCell ref="M66:O66"/>
    <mergeCell ref="P66:W66"/>
    <mergeCell ref="A71:F71"/>
    <mergeCell ref="G71:J71"/>
    <mergeCell ref="M71:O71"/>
    <mergeCell ref="P71:W71"/>
    <mergeCell ref="A72:F72"/>
    <mergeCell ref="G72:J72"/>
    <mergeCell ref="M72:O72"/>
    <mergeCell ref="P72:W72"/>
    <mergeCell ref="A69:F69"/>
    <mergeCell ref="G69:J69"/>
    <mergeCell ref="M69:O69"/>
    <mergeCell ref="P69:W69"/>
    <mergeCell ref="A70:F70"/>
    <mergeCell ref="G70:J70"/>
    <mergeCell ref="M70:O70"/>
    <mergeCell ref="P70:W70"/>
    <mergeCell ref="A75:F75"/>
    <mergeCell ref="G75:J75"/>
    <mergeCell ref="M75:O75"/>
    <mergeCell ref="P75:W75"/>
    <mergeCell ref="A76:F76"/>
    <mergeCell ref="G76:J76"/>
    <mergeCell ref="M76:O76"/>
    <mergeCell ref="P76:W76"/>
    <mergeCell ref="A73:F73"/>
    <mergeCell ref="G73:J73"/>
    <mergeCell ref="M73:O73"/>
    <mergeCell ref="P73:W73"/>
    <mergeCell ref="A74:F74"/>
    <mergeCell ref="G74:J74"/>
    <mergeCell ref="M74:O74"/>
    <mergeCell ref="P74:W74"/>
    <mergeCell ref="A79:F79"/>
    <mergeCell ref="G79:J79"/>
    <mergeCell ref="M79:O79"/>
    <mergeCell ref="P79:W79"/>
    <mergeCell ref="A80:F80"/>
    <mergeCell ref="G80:J80"/>
    <mergeCell ref="M80:O80"/>
    <mergeCell ref="P80:W80"/>
    <mergeCell ref="A77:F77"/>
    <mergeCell ref="G77:J77"/>
    <mergeCell ref="M77:O77"/>
    <mergeCell ref="P77:W77"/>
    <mergeCell ref="A78:F78"/>
    <mergeCell ref="G78:J78"/>
    <mergeCell ref="M78:O78"/>
    <mergeCell ref="P78:W78"/>
    <mergeCell ref="A87:F87"/>
    <mergeCell ref="G87:J87"/>
    <mergeCell ref="M87:O87"/>
    <mergeCell ref="P87:W87"/>
    <mergeCell ref="A88:F88"/>
    <mergeCell ref="G88:J88"/>
    <mergeCell ref="M88:O88"/>
    <mergeCell ref="P88:W88"/>
    <mergeCell ref="A81:F81"/>
    <mergeCell ref="G81:J81"/>
    <mergeCell ref="M81:O81"/>
    <mergeCell ref="P81:W81"/>
    <mergeCell ref="A82:F82"/>
    <mergeCell ref="G82:J82"/>
    <mergeCell ref="K82:L82"/>
    <mergeCell ref="M82:O82"/>
    <mergeCell ref="P82:W82"/>
    <mergeCell ref="A91:F91"/>
    <mergeCell ref="G91:J91"/>
    <mergeCell ref="M91:O91"/>
    <mergeCell ref="P91:W91"/>
    <mergeCell ref="A92:F92"/>
    <mergeCell ref="G92:J92"/>
    <mergeCell ref="M92:O92"/>
    <mergeCell ref="P92:W92"/>
    <mergeCell ref="A89:F89"/>
    <mergeCell ref="G89:J89"/>
    <mergeCell ref="M89:O89"/>
    <mergeCell ref="P89:W89"/>
    <mergeCell ref="A90:F90"/>
    <mergeCell ref="G90:J90"/>
    <mergeCell ref="M90:O90"/>
    <mergeCell ref="P90:W90"/>
    <mergeCell ref="A95:F95"/>
    <mergeCell ref="G95:J95"/>
    <mergeCell ref="M95:O95"/>
    <mergeCell ref="P95:W95"/>
    <mergeCell ref="A96:F96"/>
    <mergeCell ref="G96:J96"/>
    <mergeCell ref="M96:O96"/>
    <mergeCell ref="P96:W96"/>
    <mergeCell ref="A93:F93"/>
    <mergeCell ref="G93:J93"/>
    <mergeCell ref="M93:O93"/>
    <mergeCell ref="P93:W93"/>
    <mergeCell ref="A94:F94"/>
    <mergeCell ref="G94:J94"/>
    <mergeCell ref="M94:O94"/>
    <mergeCell ref="P94:W94"/>
    <mergeCell ref="A99:F99"/>
    <mergeCell ref="G99:J99"/>
    <mergeCell ref="M99:O99"/>
    <mergeCell ref="P99:W99"/>
    <mergeCell ref="A100:F100"/>
    <mergeCell ref="G100:J100"/>
    <mergeCell ref="M100:O100"/>
    <mergeCell ref="P100:W100"/>
    <mergeCell ref="A97:F97"/>
    <mergeCell ref="G97:J97"/>
    <mergeCell ref="M97:O97"/>
    <mergeCell ref="P97:W97"/>
    <mergeCell ref="A98:F98"/>
    <mergeCell ref="G98:J98"/>
    <mergeCell ref="M98:O98"/>
    <mergeCell ref="P98:W98"/>
    <mergeCell ref="A103:F103"/>
    <mergeCell ref="G103:J103"/>
    <mergeCell ref="M103:O103"/>
    <mergeCell ref="P103:W103"/>
    <mergeCell ref="A104:F104"/>
    <mergeCell ref="G104:J104"/>
    <mergeCell ref="M104:O104"/>
    <mergeCell ref="P104:W104"/>
    <mergeCell ref="A101:F101"/>
    <mergeCell ref="G101:J101"/>
    <mergeCell ref="M101:O101"/>
    <mergeCell ref="P101:W101"/>
    <mergeCell ref="A102:F102"/>
    <mergeCell ref="G102:J102"/>
    <mergeCell ref="M102:O102"/>
    <mergeCell ref="P102:W102"/>
    <mergeCell ref="A107:F107"/>
    <mergeCell ref="G107:J107"/>
    <mergeCell ref="M107:O107"/>
    <mergeCell ref="P107:W107"/>
    <mergeCell ref="A108:F108"/>
    <mergeCell ref="G108:J108"/>
    <mergeCell ref="M108:O108"/>
    <mergeCell ref="P108:W108"/>
    <mergeCell ref="A105:F105"/>
    <mergeCell ref="G105:J105"/>
    <mergeCell ref="M105:O105"/>
    <mergeCell ref="P105:W105"/>
    <mergeCell ref="A106:F106"/>
    <mergeCell ref="G106:J106"/>
    <mergeCell ref="M106:O106"/>
    <mergeCell ref="P106:W106"/>
    <mergeCell ref="A109:F109"/>
    <mergeCell ref="G109:J109"/>
    <mergeCell ref="M109:O109"/>
    <mergeCell ref="P109:W109"/>
    <mergeCell ref="A110:F110"/>
    <mergeCell ref="G110:J110"/>
    <mergeCell ref="K110:L110"/>
    <mergeCell ref="M110:O110"/>
    <mergeCell ref="P110:W110"/>
  </mergeCells>
  <phoneticPr fontId="1"/>
  <dataValidations count="1">
    <dataValidation type="list" allowBlank="1" showInputMessage="1" showErrorMessage="1" sqref="K4:K25" xr:uid="{1229354C-B20E-4F76-A38A-B32F09705AC9}">
      <formula1>"㎡,m,人工,戸,回,式"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J46"/>
  <sheetViews>
    <sheetView zoomScale="55" zoomScaleNormal="55" workbookViewId="0">
      <selection activeCell="G22" sqref="G22:K22"/>
    </sheetView>
  </sheetViews>
  <sheetFormatPr defaultColWidth="9" defaultRowHeight="13.2" x14ac:dyDescent="0.2"/>
  <cols>
    <col min="1" max="1" width="10" customWidth="1"/>
    <col min="2" max="2" width="13.44140625" customWidth="1"/>
    <col min="3" max="3" width="13.109375" customWidth="1"/>
    <col min="4" max="4" width="5.44140625" customWidth="1"/>
    <col min="5" max="5" width="15.21875" customWidth="1"/>
    <col min="6" max="6" width="6.44140625" customWidth="1"/>
    <col min="7" max="7" width="14.44140625" customWidth="1"/>
    <col min="8" max="8" width="6.77734375" customWidth="1"/>
    <col min="9" max="9" width="15.44140625" customWidth="1"/>
    <col min="10" max="10" width="5.77734375" customWidth="1"/>
    <col min="23" max="23" width="8.88671875" customWidth="1"/>
  </cols>
  <sheetData>
    <row r="1" spans="1:10" ht="15" customHeight="1" x14ac:dyDescent="0.2">
      <c r="A1" s="652" t="s">
        <v>53</v>
      </c>
      <c r="B1" s="652"/>
      <c r="C1" s="652"/>
      <c r="D1" s="652"/>
      <c r="E1" s="652"/>
      <c r="F1" s="652"/>
      <c r="G1" s="652"/>
      <c r="H1" s="652"/>
      <c r="I1" s="653">
        <v>45016</v>
      </c>
      <c r="J1" s="653"/>
    </row>
    <row r="2" spans="1:10" ht="14.25" customHeight="1" thickBot="1" x14ac:dyDescent="0.25">
      <c r="A2" s="11"/>
      <c r="B2" s="11"/>
      <c r="J2" s="8"/>
    </row>
    <row r="3" spans="1:10" ht="18.75" customHeight="1" x14ac:dyDescent="0.2">
      <c r="A3" s="33" t="s">
        <v>54</v>
      </c>
      <c r="B3" s="34" t="s">
        <v>55</v>
      </c>
      <c r="C3" s="654" t="s">
        <v>56</v>
      </c>
      <c r="D3" s="655"/>
      <c r="E3" s="654" t="s">
        <v>57</v>
      </c>
      <c r="F3" s="655"/>
      <c r="G3" s="654" t="s">
        <v>58</v>
      </c>
      <c r="H3" s="656"/>
      <c r="I3" s="657" t="s">
        <v>50</v>
      </c>
      <c r="J3" s="658"/>
    </row>
    <row r="4" spans="1:10" ht="18.75" customHeight="1" x14ac:dyDescent="0.2">
      <c r="A4" s="35" t="s">
        <v>59</v>
      </c>
      <c r="B4" s="36" t="s">
        <v>60</v>
      </c>
      <c r="C4" s="37">
        <v>19</v>
      </c>
      <c r="D4" s="38"/>
      <c r="E4" s="37">
        <v>3</v>
      </c>
      <c r="F4" s="39"/>
      <c r="G4" s="37">
        <v>6.5</v>
      </c>
      <c r="H4" s="95"/>
      <c r="I4" s="100">
        <v>8</v>
      </c>
      <c r="J4" s="40"/>
    </row>
    <row r="5" spans="1:10" ht="18.75" customHeight="1" x14ac:dyDescent="0.2">
      <c r="A5" s="41"/>
      <c r="B5" s="42" t="s">
        <v>60</v>
      </c>
      <c r="C5" s="37">
        <v>19</v>
      </c>
      <c r="D5" s="43"/>
      <c r="E5" s="37">
        <v>3</v>
      </c>
      <c r="F5" s="43"/>
      <c r="G5" s="37">
        <v>6.5</v>
      </c>
      <c r="H5" s="96"/>
      <c r="I5" s="100">
        <v>8</v>
      </c>
      <c r="J5" s="44"/>
    </row>
    <row r="6" spans="1:10" ht="18.75" customHeight="1" x14ac:dyDescent="0.2">
      <c r="A6" s="45"/>
      <c r="B6" s="46" t="s">
        <v>60</v>
      </c>
      <c r="C6" s="47">
        <v>19</v>
      </c>
      <c r="D6" s="48"/>
      <c r="E6" s="47">
        <v>3</v>
      </c>
      <c r="F6" s="48"/>
      <c r="G6" s="37">
        <v>6.5</v>
      </c>
      <c r="H6" s="96"/>
      <c r="I6" s="100">
        <v>8</v>
      </c>
      <c r="J6" s="49"/>
    </row>
    <row r="7" spans="1:10" ht="18.75" customHeight="1" x14ac:dyDescent="0.2">
      <c r="A7" s="41"/>
      <c r="B7" s="36" t="s">
        <v>60</v>
      </c>
      <c r="C7" s="37">
        <v>19</v>
      </c>
      <c r="D7" s="43"/>
      <c r="E7" s="37">
        <v>3</v>
      </c>
      <c r="F7" s="43"/>
      <c r="G7" s="37">
        <v>6.5</v>
      </c>
      <c r="H7" s="96"/>
      <c r="I7" s="100">
        <v>8</v>
      </c>
      <c r="J7" s="49"/>
    </row>
    <row r="8" spans="1:10" ht="18.75" customHeight="1" thickBot="1" x14ac:dyDescent="0.25">
      <c r="A8" s="35"/>
      <c r="B8" s="42" t="s">
        <v>61</v>
      </c>
      <c r="C8" s="37">
        <v>19</v>
      </c>
      <c r="D8" s="43"/>
      <c r="E8" s="37">
        <v>3</v>
      </c>
      <c r="F8" s="43"/>
      <c r="G8" s="37">
        <v>6.5</v>
      </c>
      <c r="H8" s="96"/>
      <c r="I8" s="100">
        <v>7</v>
      </c>
      <c r="J8" s="50"/>
    </row>
    <row r="9" spans="1:10" ht="18.75" customHeight="1" thickBot="1" x14ac:dyDescent="0.25">
      <c r="A9" s="94" t="s">
        <v>62</v>
      </c>
      <c r="B9" s="52" t="s">
        <v>63</v>
      </c>
      <c r="C9" s="53">
        <f>SUM(C4:C8)</f>
        <v>95</v>
      </c>
      <c r="D9" s="54"/>
      <c r="E9" s="53">
        <f>SUM(E4:E8)</f>
        <v>15</v>
      </c>
      <c r="F9" s="54"/>
      <c r="G9" s="53">
        <f>SUM(G4:G8)</f>
        <v>32.5</v>
      </c>
      <c r="H9" s="97"/>
      <c r="I9" s="51">
        <f>SUM(I4:I8)</f>
        <v>39</v>
      </c>
      <c r="J9" s="55"/>
    </row>
    <row r="10" spans="1:10" ht="18.75" customHeight="1" x14ac:dyDescent="0.2">
      <c r="A10" s="35" t="s">
        <v>64</v>
      </c>
      <c r="B10" s="56" t="s">
        <v>65</v>
      </c>
      <c r="C10" s="57">
        <v>18</v>
      </c>
      <c r="D10" s="58"/>
      <c r="E10" s="57">
        <v>3</v>
      </c>
      <c r="F10" s="58"/>
      <c r="G10" s="57">
        <v>6.5</v>
      </c>
      <c r="H10" s="98"/>
      <c r="I10" s="101">
        <v>10</v>
      </c>
      <c r="J10" s="59"/>
    </row>
    <row r="11" spans="1:10" ht="18.75" customHeight="1" x14ac:dyDescent="0.2">
      <c r="A11" s="41"/>
      <c r="B11" s="42" t="s">
        <v>66</v>
      </c>
      <c r="C11" s="37">
        <v>17</v>
      </c>
      <c r="D11" s="43"/>
      <c r="E11" s="37">
        <v>3</v>
      </c>
      <c r="F11" s="43"/>
      <c r="G11" s="37">
        <v>6.5</v>
      </c>
      <c r="H11" s="96"/>
      <c r="I11" s="100">
        <v>9</v>
      </c>
      <c r="J11" s="50"/>
    </row>
    <row r="12" spans="1:10" ht="18.75" customHeight="1" x14ac:dyDescent="0.2">
      <c r="A12" s="41"/>
      <c r="B12" s="42" t="s">
        <v>66</v>
      </c>
      <c r="C12" s="37">
        <v>17</v>
      </c>
      <c r="D12" s="43"/>
      <c r="E12" s="37">
        <v>3</v>
      </c>
      <c r="F12" s="43"/>
      <c r="G12" s="37">
        <v>6.5</v>
      </c>
      <c r="H12" s="96"/>
      <c r="I12" s="100">
        <v>9</v>
      </c>
      <c r="J12" s="50"/>
    </row>
    <row r="13" spans="1:10" ht="18.75" customHeight="1" x14ac:dyDescent="0.2">
      <c r="A13" s="41"/>
      <c r="B13" s="42" t="s">
        <v>66</v>
      </c>
      <c r="C13" s="37">
        <v>17</v>
      </c>
      <c r="D13" s="43"/>
      <c r="E13" s="37">
        <v>3</v>
      </c>
      <c r="F13" s="43"/>
      <c r="G13" s="37">
        <v>6.5</v>
      </c>
      <c r="H13" s="96"/>
      <c r="I13" s="100">
        <v>9</v>
      </c>
      <c r="J13" s="50"/>
    </row>
    <row r="14" spans="1:10" ht="18.75" customHeight="1" x14ac:dyDescent="0.2">
      <c r="A14" s="41"/>
      <c r="B14" s="42" t="s">
        <v>66</v>
      </c>
      <c r="C14" s="37">
        <v>17</v>
      </c>
      <c r="D14" s="43"/>
      <c r="E14" s="37">
        <v>3</v>
      </c>
      <c r="F14" s="43"/>
      <c r="G14" s="37">
        <v>6.5</v>
      </c>
      <c r="H14" s="96"/>
      <c r="I14" s="100">
        <v>9</v>
      </c>
      <c r="J14" s="50"/>
    </row>
    <row r="15" spans="1:10" ht="18.75" customHeight="1" x14ac:dyDescent="0.2">
      <c r="A15" s="41"/>
      <c r="B15" s="42" t="s">
        <v>66</v>
      </c>
      <c r="C15" s="37">
        <v>17</v>
      </c>
      <c r="D15" s="43"/>
      <c r="E15" s="37">
        <v>3</v>
      </c>
      <c r="F15" s="43"/>
      <c r="G15" s="37">
        <v>6.5</v>
      </c>
      <c r="H15" s="96"/>
      <c r="I15" s="100">
        <v>9</v>
      </c>
      <c r="J15" s="50"/>
    </row>
    <row r="16" spans="1:10" ht="18.75" customHeight="1" thickBot="1" x14ac:dyDescent="0.25">
      <c r="A16" s="41"/>
      <c r="B16" s="42" t="s">
        <v>66</v>
      </c>
      <c r="C16" s="37">
        <v>17</v>
      </c>
      <c r="D16" s="43"/>
      <c r="E16" s="37">
        <v>3</v>
      </c>
      <c r="F16" s="43"/>
      <c r="G16" s="37">
        <v>6.5</v>
      </c>
      <c r="H16" s="96"/>
      <c r="I16" s="100">
        <v>9</v>
      </c>
      <c r="J16" s="50"/>
    </row>
    <row r="17" spans="1:10" ht="18.75" customHeight="1" thickBot="1" x14ac:dyDescent="0.25">
      <c r="A17" s="94" t="s">
        <v>62</v>
      </c>
      <c r="B17" s="52" t="s">
        <v>67</v>
      </c>
      <c r="C17" s="53">
        <f>SUM(C10:C16)</f>
        <v>120</v>
      </c>
      <c r="D17" s="54"/>
      <c r="E17" s="53">
        <f>SUM(E10:E16)</f>
        <v>21</v>
      </c>
      <c r="F17" s="54"/>
      <c r="G17" s="53">
        <f>SUM(G10:G16)</f>
        <v>45.5</v>
      </c>
      <c r="H17" s="97"/>
      <c r="I17" s="51">
        <f>SUM(I10:I16)</f>
        <v>64</v>
      </c>
      <c r="J17" s="55"/>
    </row>
    <row r="18" spans="1:10" ht="18.75" customHeight="1" x14ac:dyDescent="0.2">
      <c r="A18" s="35" t="s">
        <v>68</v>
      </c>
      <c r="B18" s="36" t="s">
        <v>66</v>
      </c>
      <c r="C18" s="37">
        <v>17</v>
      </c>
      <c r="D18" s="43"/>
      <c r="E18" s="37">
        <v>3</v>
      </c>
      <c r="F18" s="43"/>
      <c r="G18" s="37">
        <v>6.5</v>
      </c>
      <c r="H18" s="96"/>
      <c r="I18" s="100">
        <v>9</v>
      </c>
      <c r="J18" s="59"/>
    </row>
    <row r="19" spans="1:10" ht="18.75" customHeight="1" x14ac:dyDescent="0.2">
      <c r="A19" s="41"/>
      <c r="B19" s="42" t="s">
        <v>60</v>
      </c>
      <c r="C19" s="37">
        <v>19</v>
      </c>
      <c r="D19" s="43"/>
      <c r="E19" s="37">
        <v>3</v>
      </c>
      <c r="F19" s="43"/>
      <c r="G19" s="37">
        <v>6.5</v>
      </c>
      <c r="H19" s="96"/>
      <c r="I19" s="100">
        <v>8</v>
      </c>
      <c r="J19" s="50"/>
    </row>
    <row r="20" spans="1:10" ht="18.75" customHeight="1" x14ac:dyDescent="0.2">
      <c r="A20" s="45"/>
      <c r="B20" s="46" t="s">
        <v>60</v>
      </c>
      <c r="C20" s="47">
        <v>19</v>
      </c>
      <c r="D20" s="60"/>
      <c r="E20" s="47">
        <v>3</v>
      </c>
      <c r="F20" s="60"/>
      <c r="G20" s="47">
        <v>6.5</v>
      </c>
      <c r="H20" s="99"/>
      <c r="I20" s="102">
        <v>8</v>
      </c>
      <c r="J20" s="87"/>
    </row>
    <row r="21" spans="1:10" ht="18.75" customHeight="1" x14ac:dyDescent="0.2">
      <c r="A21" s="41"/>
      <c r="B21" s="36" t="s">
        <v>60</v>
      </c>
      <c r="C21" s="37">
        <v>19</v>
      </c>
      <c r="D21" s="43"/>
      <c r="E21" s="37">
        <v>3</v>
      </c>
      <c r="F21" s="43"/>
      <c r="G21" s="37">
        <v>6.5</v>
      </c>
      <c r="H21" s="96"/>
      <c r="I21" s="100">
        <v>8</v>
      </c>
      <c r="J21" s="87"/>
    </row>
    <row r="22" spans="1:10" ht="18.75" customHeight="1" x14ac:dyDescent="0.2">
      <c r="A22" s="35"/>
      <c r="B22" s="42" t="s">
        <v>60</v>
      </c>
      <c r="C22" s="37">
        <v>19</v>
      </c>
      <c r="D22" s="43"/>
      <c r="E22" s="37">
        <v>3</v>
      </c>
      <c r="F22" s="43"/>
      <c r="G22" s="37">
        <v>6.5</v>
      </c>
      <c r="H22" s="96"/>
      <c r="I22" s="100">
        <v>8</v>
      </c>
      <c r="J22" s="88"/>
    </row>
    <row r="23" spans="1:10" ht="18.75" customHeight="1" thickBot="1" x14ac:dyDescent="0.25">
      <c r="A23" s="41"/>
      <c r="B23" s="42" t="s">
        <v>61</v>
      </c>
      <c r="C23" s="37">
        <v>19</v>
      </c>
      <c r="D23" s="43"/>
      <c r="E23" s="37">
        <v>3</v>
      </c>
      <c r="F23" s="43"/>
      <c r="G23" s="37">
        <v>6.5</v>
      </c>
      <c r="H23" s="96"/>
      <c r="I23" s="100">
        <v>7</v>
      </c>
      <c r="J23" s="50"/>
    </row>
    <row r="24" spans="1:10" ht="18.75" customHeight="1" thickBot="1" x14ac:dyDescent="0.25">
      <c r="A24" s="94" t="s">
        <v>62</v>
      </c>
      <c r="B24" s="52" t="s">
        <v>69</v>
      </c>
      <c r="C24" s="53">
        <v>112</v>
      </c>
      <c r="D24" s="54"/>
      <c r="E24" s="53">
        <f>SUM(E18:E23)</f>
        <v>18</v>
      </c>
      <c r="F24" s="54"/>
      <c r="G24" s="53">
        <f>SUM(G18:G23)</f>
        <v>39</v>
      </c>
      <c r="H24" s="97"/>
      <c r="I24" s="51">
        <f>SUM(I18:I23)</f>
        <v>48</v>
      </c>
      <c r="J24" s="55"/>
    </row>
    <row r="25" spans="1:10" ht="18.75" customHeight="1" x14ac:dyDescent="0.2">
      <c r="A25" s="35" t="s">
        <v>70</v>
      </c>
      <c r="B25" s="36" t="s">
        <v>66</v>
      </c>
      <c r="C25" s="37">
        <v>17</v>
      </c>
      <c r="D25" s="43"/>
      <c r="E25" s="37">
        <v>3</v>
      </c>
      <c r="F25" s="43"/>
      <c r="G25" s="37">
        <v>6.5</v>
      </c>
      <c r="H25" s="96"/>
      <c r="I25" s="100">
        <v>9</v>
      </c>
      <c r="J25" s="50"/>
    </row>
    <row r="26" spans="1:10" ht="18.75" customHeight="1" x14ac:dyDescent="0.2">
      <c r="A26" s="41"/>
      <c r="B26" s="42" t="s">
        <v>60</v>
      </c>
      <c r="C26" s="37">
        <v>19</v>
      </c>
      <c r="D26" s="43"/>
      <c r="E26" s="37">
        <v>3</v>
      </c>
      <c r="F26" s="43"/>
      <c r="G26" s="37">
        <v>6.5</v>
      </c>
      <c r="H26" s="96"/>
      <c r="I26" s="100">
        <v>8</v>
      </c>
      <c r="J26" s="50"/>
    </row>
    <row r="27" spans="1:10" ht="18.75" customHeight="1" x14ac:dyDescent="0.2">
      <c r="A27" s="45"/>
      <c r="B27" s="46" t="s">
        <v>60</v>
      </c>
      <c r="C27" s="47">
        <v>19</v>
      </c>
      <c r="D27" s="48"/>
      <c r="E27" s="47">
        <v>3</v>
      </c>
      <c r="F27" s="48"/>
      <c r="G27" s="47">
        <v>6.5</v>
      </c>
      <c r="H27" s="99"/>
      <c r="I27" s="102">
        <v>8</v>
      </c>
      <c r="J27" s="89"/>
    </row>
    <row r="28" spans="1:10" ht="18.75" customHeight="1" x14ac:dyDescent="0.2">
      <c r="A28" s="41"/>
      <c r="B28" s="36" t="s">
        <v>60</v>
      </c>
      <c r="C28" s="37">
        <v>19</v>
      </c>
      <c r="D28" s="43"/>
      <c r="E28" s="37">
        <v>3</v>
      </c>
      <c r="F28" s="43"/>
      <c r="G28" s="37">
        <v>6.5</v>
      </c>
      <c r="H28" s="96"/>
      <c r="I28" s="100">
        <v>8</v>
      </c>
      <c r="J28" s="50"/>
    </row>
    <row r="29" spans="1:10" ht="18.75" customHeight="1" x14ac:dyDescent="0.2">
      <c r="A29" s="35"/>
      <c r="B29" s="42" t="s">
        <v>60</v>
      </c>
      <c r="C29" s="37">
        <v>19</v>
      </c>
      <c r="D29" s="43"/>
      <c r="E29" s="37">
        <v>3</v>
      </c>
      <c r="F29" s="43"/>
      <c r="G29" s="37">
        <v>6.5</v>
      </c>
      <c r="H29" s="96"/>
      <c r="I29" s="100">
        <v>8</v>
      </c>
      <c r="J29" s="50"/>
    </row>
    <row r="30" spans="1:10" ht="18.75" customHeight="1" thickBot="1" x14ac:dyDescent="0.25">
      <c r="A30" s="41"/>
      <c r="B30" s="42" t="s">
        <v>61</v>
      </c>
      <c r="C30" s="37">
        <v>19</v>
      </c>
      <c r="D30" s="43"/>
      <c r="E30" s="37">
        <v>3</v>
      </c>
      <c r="F30" s="43"/>
      <c r="G30" s="37">
        <v>6.5</v>
      </c>
      <c r="H30" s="96"/>
      <c r="I30" s="100">
        <v>7</v>
      </c>
      <c r="J30" s="50"/>
    </row>
    <row r="31" spans="1:10" ht="18.75" customHeight="1" thickBot="1" x14ac:dyDescent="0.25">
      <c r="A31" s="94" t="s">
        <v>62</v>
      </c>
      <c r="B31" s="52" t="s">
        <v>69</v>
      </c>
      <c r="C31" s="53">
        <f>SUM(C25:C30)</f>
        <v>112</v>
      </c>
      <c r="D31" s="54"/>
      <c r="E31" s="53">
        <f>SUM(E25:E30)</f>
        <v>18</v>
      </c>
      <c r="F31" s="54"/>
      <c r="G31" s="53">
        <f>SUM(G25:G30)</f>
        <v>39</v>
      </c>
      <c r="H31" s="97"/>
      <c r="I31" s="51">
        <f>SUM(I25:I30)</f>
        <v>48</v>
      </c>
      <c r="J31" s="55"/>
    </row>
    <row r="32" spans="1:10" ht="18.75" customHeight="1" x14ac:dyDescent="0.2">
      <c r="A32" s="35" t="s">
        <v>71</v>
      </c>
      <c r="B32" s="36" t="s">
        <v>60</v>
      </c>
      <c r="C32" s="37">
        <v>19</v>
      </c>
      <c r="D32" s="43"/>
      <c r="E32" s="37">
        <v>3</v>
      </c>
      <c r="F32" s="43"/>
      <c r="G32" s="37">
        <v>6.5</v>
      </c>
      <c r="H32" s="96"/>
      <c r="I32" s="100">
        <v>8</v>
      </c>
      <c r="J32" s="50"/>
    </row>
    <row r="33" spans="1:10" ht="18.75" customHeight="1" x14ac:dyDescent="0.2">
      <c r="A33" s="41"/>
      <c r="B33" s="42" t="s">
        <v>60</v>
      </c>
      <c r="C33" s="37">
        <v>19</v>
      </c>
      <c r="D33" s="43"/>
      <c r="E33" s="37">
        <v>3</v>
      </c>
      <c r="F33" s="43"/>
      <c r="G33" s="37">
        <v>6.5</v>
      </c>
      <c r="H33" s="96"/>
      <c r="I33" s="100">
        <v>8</v>
      </c>
      <c r="J33" s="50"/>
    </row>
    <row r="34" spans="1:10" ht="18.75" customHeight="1" x14ac:dyDescent="0.2">
      <c r="A34" s="45"/>
      <c r="B34" s="46" t="s">
        <v>60</v>
      </c>
      <c r="C34" s="47">
        <v>19</v>
      </c>
      <c r="D34" s="48"/>
      <c r="E34" s="47">
        <v>3</v>
      </c>
      <c r="F34" s="48"/>
      <c r="G34" s="47">
        <v>6.5</v>
      </c>
      <c r="H34" s="99"/>
      <c r="I34" s="102">
        <v>8</v>
      </c>
      <c r="J34" s="89"/>
    </row>
    <row r="35" spans="1:10" ht="18.75" customHeight="1" x14ac:dyDescent="0.2">
      <c r="A35" s="41"/>
      <c r="B35" s="36" t="s">
        <v>60</v>
      </c>
      <c r="C35" s="37">
        <v>19</v>
      </c>
      <c r="D35" s="43"/>
      <c r="E35" s="37">
        <v>3</v>
      </c>
      <c r="F35" s="43"/>
      <c r="G35" s="37">
        <v>6.5</v>
      </c>
      <c r="H35" s="96"/>
      <c r="I35" s="100">
        <v>8</v>
      </c>
      <c r="J35" s="50"/>
    </row>
    <row r="36" spans="1:10" ht="18.75" customHeight="1" thickBot="1" x14ac:dyDescent="0.25">
      <c r="A36" s="35"/>
      <c r="B36" s="42" t="s">
        <v>61</v>
      </c>
      <c r="C36" s="37">
        <v>19</v>
      </c>
      <c r="D36" s="43"/>
      <c r="E36" s="37">
        <v>3</v>
      </c>
      <c r="F36" s="43"/>
      <c r="G36" s="37">
        <v>6.5</v>
      </c>
      <c r="H36" s="96"/>
      <c r="I36" s="100">
        <v>7</v>
      </c>
      <c r="J36" s="90"/>
    </row>
    <row r="37" spans="1:10" ht="18.75" customHeight="1" thickBot="1" x14ac:dyDescent="0.25">
      <c r="A37" s="94" t="s">
        <v>62</v>
      </c>
      <c r="B37" s="52" t="s">
        <v>63</v>
      </c>
      <c r="C37" s="53">
        <f>SUM(C32:C36)</f>
        <v>95</v>
      </c>
      <c r="D37" s="54"/>
      <c r="E37" s="53">
        <f>SUM(E32:E36)</f>
        <v>15</v>
      </c>
      <c r="F37" s="54"/>
      <c r="G37" s="53">
        <f>SUM(G32:G36)</f>
        <v>32.5</v>
      </c>
      <c r="H37" s="97"/>
      <c r="I37" s="51">
        <f>SUM(I32:I36)</f>
        <v>39</v>
      </c>
      <c r="J37" s="55"/>
    </row>
    <row r="38" spans="1:10" ht="14.4" x14ac:dyDescent="0.2">
      <c r="A38" s="11"/>
      <c r="B38" s="11"/>
      <c r="E38" s="61"/>
      <c r="F38" s="61"/>
    </row>
    <row r="40" spans="1:10" ht="12.75" customHeight="1" thickBot="1" x14ac:dyDescent="0.25"/>
    <row r="41" spans="1:10" ht="13.8" hidden="1" thickBot="1" x14ac:dyDescent="0.25"/>
    <row r="42" spans="1:10" ht="13.8" hidden="1" thickBot="1" x14ac:dyDescent="0.25"/>
    <row r="43" spans="1:10" ht="24" customHeight="1" x14ac:dyDescent="0.2">
      <c r="A43" s="632" t="s">
        <v>72</v>
      </c>
      <c r="B43" s="633"/>
      <c r="C43" s="636">
        <f>C9+C17+C24+C31+C37</f>
        <v>534</v>
      </c>
      <c r="D43" s="637"/>
      <c r="E43" s="636">
        <f>E9+E17+E24+E31+E37</f>
        <v>87</v>
      </c>
      <c r="F43" s="637"/>
      <c r="G43" s="636">
        <f>G9+G17+G24+G31+G37</f>
        <v>188.5</v>
      </c>
      <c r="H43" s="637"/>
      <c r="I43" s="636">
        <f>I9+I17+I24+I31+I37</f>
        <v>238</v>
      </c>
      <c r="J43" s="640"/>
    </row>
    <row r="44" spans="1:10" ht="24" customHeight="1" x14ac:dyDescent="0.2">
      <c r="A44" s="634"/>
      <c r="B44" s="635"/>
      <c r="C44" s="638"/>
      <c r="D44" s="639"/>
      <c r="E44" s="638"/>
      <c r="F44" s="639"/>
      <c r="G44" s="638"/>
      <c r="H44" s="639"/>
      <c r="I44" s="638"/>
      <c r="J44" s="641"/>
    </row>
    <row r="45" spans="1:10" ht="24" customHeight="1" x14ac:dyDescent="0.2">
      <c r="A45" s="642" t="s">
        <v>73</v>
      </c>
      <c r="B45" s="643"/>
      <c r="C45" s="646" t="s">
        <v>74</v>
      </c>
      <c r="D45" s="647"/>
      <c r="E45" s="646" t="s">
        <v>75</v>
      </c>
      <c r="F45" s="647"/>
      <c r="G45" s="646" t="s">
        <v>76</v>
      </c>
      <c r="H45" s="647"/>
      <c r="I45" s="646" t="s">
        <v>77</v>
      </c>
      <c r="J45" s="650"/>
    </row>
    <row r="46" spans="1:10" ht="47.25" customHeight="1" thickBot="1" x14ac:dyDescent="0.25">
      <c r="A46" s="644"/>
      <c r="B46" s="645"/>
      <c r="C46" s="648"/>
      <c r="D46" s="649"/>
      <c r="E46" s="648"/>
      <c r="F46" s="649"/>
      <c r="G46" s="648"/>
      <c r="H46" s="649"/>
      <c r="I46" s="648"/>
      <c r="J46" s="651"/>
    </row>
  </sheetData>
  <mergeCells count="16">
    <mergeCell ref="A1:H1"/>
    <mergeCell ref="I1:J1"/>
    <mergeCell ref="C3:D3"/>
    <mergeCell ref="E3:F3"/>
    <mergeCell ref="G3:H3"/>
    <mergeCell ref="I3:J3"/>
    <mergeCell ref="A45:B46"/>
    <mergeCell ref="C45:D46"/>
    <mergeCell ref="E45:F46"/>
    <mergeCell ref="G45:H46"/>
    <mergeCell ref="I45:J46"/>
    <mergeCell ref="A43:B44"/>
    <mergeCell ref="C43:D44"/>
    <mergeCell ref="E43:F44"/>
    <mergeCell ref="G43:H44"/>
    <mergeCell ref="I43:J44"/>
  </mergeCells>
  <phoneticPr fontId="1"/>
  <pageMargins left="0.70866141732283472" right="0.70866141732283472" top="0.74803149606299213" bottom="0.35433070866141736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見本　表紙</vt:lpstr>
      <vt:lpstr>見本　注文書がある現場（A様式）</vt:lpstr>
      <vt:lpstr>見本　注文書をもらっていない全ての現場（B様式表紙）</vt:lpstr>
      <vt:lpstr>見本　（B様式内訳書4ページあり）</vt:lpstr>
      <vt:lpstr>出来高の出し方</vt:lpstr>
      <vt:lpstr>'見本　（B様式内訳書4ページあり）'!Print_Area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 pro</dc:creator>
  <cp:lastModifiedBy>株式会社プログラス pro</cp:lastModifiedBy>
  <cp:lastPrinted>2023-06-21T04:48:51Z</cp:lastPrinted>
  <dcterms:created xsi:type="dcterms:W3CDTF">2020-06-15T00:37:25Z</dcterms:created>
  <dcterms:modified xsi:type="dcterms:W3CDTF">2024-04-23T06:38:39Z</dcterms:modified>
</cp:coreProperties>
</file>